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rporacionbi-my.sharepoint.com/personal/77766_bi_com_gt/Documents/Documentos/Material Masterclass Julio- Hector Zach/"/>
    </mc:Choice>
  </mc:AlternateContent>
  <xr:revisionPtr revIDLastSave="0" documentId="8_{7071DECE-68E5-4655-9FBB-93E5D1123D1B}" xr6:coauthVersionLast="47" xr6:coauthVersionMax="47" xr10:uidLastSave="{00000000-0000-0000-0000-000000000000}"/>
  <bookViews>
    <workbookView xWindow="3590" yWindow="1610" windowWidth="14400" windowHeight="7270" xr2:uid="{00000000-000D-0000-FFFF-FFFF00000000}"/>
  </bookViews>
  <sheets>
    <sheet name="Bienvenida" sheetId="1" r:id="rId1"/>
    <sheet name="Ejemplo La Cosecha" sheetId="2" r:id="rId2"/>
    <sheet name="Tu Calculadora" sheetId="3" r:id="rId3"/>
    <sheet name="Tu Siguiente Paso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3" l="1"/>
  <c r="F15" i="3" l="1"/>
  <c r="C5" i="4"/>
  <c r="F20" i="2"/>
  <c r="F21" i="2" s="1"/>
  <c r="F26" i="2" s="1"/>
  <c r="F27" i="2" s="1"/>
  <c r="F19" i="2"/>
  <c r="F16" i="3" l="1"/>
  <c r="F25" i="3" l="1"/>
  <c r="C18" i="3"/>
  <c r="F27" i="3"/>
  <c r="C29" i="3" s="1"/>
  <c r="F26" i="3"/>
</calcChain>
</file>

<file path=xl/sharedStrings.xml><?xml version="1.0" encoding="utf-8"?>
<sst xmlns="http://schemas.openxmlformats.org/spreadsheetml/2006/main" count="54" uniqueCount="45">
  <si>
    <t>Calculadora de tu Brecha de Liquidez</t>
  </si>
  <si>
    <t>Módulo 2 · Cumplimiento financiero empresarial</t>
  </si>
  <si>
    <t>CÓMO USAR ESTE ARCHIVO</t>
  </si>
  <si>
    <t>Tres pasos sugeridos:</t>
  </si>
  <si>
    <t>CÓDIGO DE COLORES</t>
  </si>
  <si>
    <t>BI Masterclass — Módulo 2  |  Material de valor agregado</t>
  </si>
  <si>
    <t>Todos los valores en Quetzales (Q).  Hoja de solo lectura.</t>
  </si>
  <si>
    <t>Concepto</t>
  </si>
  <si>
    <t>Valor</t>
  </si>
  <si>
    <t>Ventas mensuales a crédito</t>
  </si>
  <si>
    <t>PPC — Periodo Promedio de Cobro</t>
  </si>
  <si>
    <t>PPP — Periodo Promedio de Pago</t>
  </si>
  <si>
    <t>Brecha en días   (PPC − PPP)</t>
  </si>
  <si>
    <t>Ventas diarias   (Ventas ÷ 30)</t>
  </si>
  <si>
    <t>Monto atado en la brecha   (V. diaria × Brecha)</t>
  </si>
  <si>
    <t>Tasa de financiamiento mensual (ilustrativa)</t>
  </si>
  <si>
    <t>Costo mensual de financiar la brecha   (Monto × Tasa)</t>
  </si>
  <si>
    <t>Costo como % de tus ventas   (Costo ÷ Ventas)</t>
  </si>
  <si>
    <t>Escribe en las celdas amarillas. Todo lo demás se calcula solo.  Valores en Quetzales (Q).</t>
  </si>
  <si>
    <t>✏️  Ventas mensuales a crédito (Q)</t>
  </si>
  <si>
    <t>✏️  PPC — días que tardas en cobrar</t>
  </si>
  <si>
    <t>✏️  PPP — días que tardas en pagar</t>
  </si>
  <si>
    <t>Monto atado en tu brecha (Q)</t>
  </si>
  <si>
    <t>✏️  Tasa de financiamiento mensual estimada (%)</t>
  </si>
  <si>
    <t>Ilustrativa. Tu ejecutivo del banco te da la tasa real según el producto.</t>
  </si>
  <si>
    <t>Costo mensual de financiar tu brecha (Q)</t>
  </si>
  <si>
    <t>Costo anual estimado (Q)   (Mensual × 12)</t>
  </si>
  <si>
    <t>Costo como % de tus ventas mensuales</t>
  </si>
  <si>
    <t>Tu diagnóstico y las herramientas para cerrar tu brecha.</t>
  </si>
  <si>
    <t>Bandas orientativas (no son regla financiera): Verde ≤ 0 días · Amarillo 1–30 días · Rojo &gt; 30 días.</t>
  </si>
  <si>
    <t>Tu situación</t>
  </si>
  <si>
    <t>Herramienta BI</t>
  </si>
  <si>
    <t>Qué hace</t>
  </si>
  <si>
    <t>Cartera lenta (clientes o canales que pagan a 30–60 días)</t>
  </si>
  <si>
    <t>Factoraje</t>
  </si>
  <si>
    <t>Adelanta la factura y cobra hoy.</t>
  </si>
  <si>
    <t>Capital de trabajo recurrente o estacional (temporadas, inventario que crece)</t>
  </si>
  <si>
    <t>Líneas de financiamiento / capital de trabajo</t>
  </si>
  <si>
    <t>Financian el ciclo que se repite.</t>
  </si>
  <si>
    <t>Gastos operativos cortos y puntuales (aprovechar el float)</t>
  </si>
  <si>
    <t>Tarjeta de crédito empresarial</t>
  </si>
  <si>
    <t>~30–45 días sin costo si pagas a tiempo.</t>
  </si>
  <si>
    <t>Necesidad inmediata y puntual de flujo</t>
  </si>
  <si>
    <t>Adelanto BI PyME  [POR CONFIRMAR]</t>
  </si>
  <si>
    <t>Nombre y función por confirmar con el banco.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</si>
</sst>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Q&quot;#,##0_);\(&quot;Q&quot;#,##0\)"/>
    <numFmt numFmtId="165" formatCode="0\ &quot;días&quot;"/>
    <numFmt numFmtId="166" formatCode="0.0%;\(0.0%\);\—"/>
  </numFmts>
  <fonts count="32">
    <font>
      <sz val="11"/>
      <color theme="1"/>
      <name val="Calibri"/>
      <family val="2"/>
      <scheme val="minor"/>
    </font>
    <font>
      <b/>
      <sz val="14"/>
      <color rgb="FFFFFFFF"/>
      <name val="Arial"/>
      <family val="2"/>
    </font>
    <font>
      <sz val="9"/>
      <color rgb="FF999999"/>
      <name val="Arial"/>
      <family val="2"/>
    </font>
    <font>
      <i/>
      <sz val="10"/>
      <color rgb="FF666666"/>
      <name val="Arial"/>
      <family val="2"/>
    </font>
    <font>
      <b/>
      <sz val="11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0A2C5C"/>
      <name val="Arial"/>
      <family val="2"/>
    </font>
    <font>
      <b/>
      <sz val="12"/>
      <color rgb="FF0A2C5C"/>
      <name val="Arial"/>
      <family val="2"/>
    </font>
    <font>
      <i/>
      <sz val="10"/>
      <color rgb="FF888888"/>
      <name val="Arial"/>
      <family val="2"/>
    </font>
    <font>
      <b/>
      <sz val="10"/>
      <color rgb="FFF5A800"/>
      <name val="Arial"/>
      <family val="2"/>
    </font>
    <font>
      <sz val="11"/>
      <color theme="1"/>
      <name val="Trebuchet MS Bold Italic"/>
    </font>
    <font>
      <b/>
      <sz val="14"/>
      <color rgb="FF0A2C5C"/>
      <name val="Trebuchet MS Bold Italic"/>
    </font>
    <font>
      <sz val="11"/>
      <color rgb="FF333333"/>
      <name val="Trebuchet MS Bold Italic"/>
    </font>
    <font>
      <sz val="14"/>
      <color rgb="FF0A2C5C"/>
      <name val="Trebuchet MS Bold Italic"/>
    </font>
    <font>
      <sz val="11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1FB5C9"/>
      <name val="Trebuchet MS Bold Italic"/>
    </font>
    <font>
      <b/>
      <sz val="14"/>
      <color rgb="FFFFFFFF"/>
      <name val="Trebuchet MS Bold Italic"/>
    </font>
    <font>
      <b/>
      <sz val="24"/>
      <color rgb="FF0A2C5C"/>
      <name val="Trebuchet MS Bold Italic"/>
    </font>
    <font>
      <sz val="11"/>
      <color rgb="FFFFFFFF"/>
      <name val="Trebuchet MS Bold Italic"/>
    </font>
    <font>
      <sz val="9"/>
      <color rgb="FF999999"/>
      <name val="Trebuchet MS Bold Italic"/>
    </font>
    <font>
      <b/>
      <sz val="12"/>
      <color rgb="FFFFFFFF"/>
      <name val="Arial"/>
      <family val="2"/>
    </font>
    <font>
      <i/>
      <sz val="10"/>
      <color rgb="FF666666"/>
      <name val="Trebuchet MS Bold Italic"/>
    </font>
    <font>
      <b/>
      <sz val="12"/>
      <color rgb="FFFFFFFF"/>
      <name val="Trebuchet MS Bold Italic"/>
    </font>
    <font>
      <b/>
      <sz val="11"/>
      <color rgb="FFFFFFFF"/>
      <name val="Trebuchet MS Bold Italic"/>
    </font>
    <font>
      <sz val="10"/>
      <color rgb="FF333333"/>
      <name val="Trebuchet MS Bold Italic"/>
    </font>
    <font>
      <b/>
      <sz val="10"/>
      <color rgb="FF0A2C5C"/>
      <name val="Trebuchet MS Bold Italic"/>
    </font>
    <font>
      <b/>
      <sz val="11"/>
      <color rgb="FF0A2C5C"/>
      <name val="Trebuchet MS Bold Italic"/>
    </font>
    <font>
      <b/>
      <sz val="10"/>
      <color rgb="FF333333"/>
      <name val="Trebuchet MS Bold Italic"/>
    </font>
    <font>
      <b/>
      <sz val="12"/>
      <color rgb="FF0A2C5C"/>
      <name val="Trebuchet MS Bold Italic"/>
    </font>
    <font>
      <i/>
      <sz val="9"/>
      <color rgb="FF888888"/>
      <name val="Trebuchet MS Bold Italic"/>
    </font>
    <font>
      <b/>
      <sz val="11"/>
      <color rgb="FF333333"/>
      <name val="Trebuchet MS Bold Italic"/>
    </font>
  </fonts>
  <fills count="7">
    <fill>
      <patternFill patternType="none"/>
    </fill>
    <fill>
      <patternFill patternType="gray125"/>
    </fill>
    <fill>
      <patternFill patternType="solid">
        <fgColor rgb="FF0A2C5C"/>
      </patternFill>
    </fill>
    <fill>
      <patternFill patternType="solid">
        <fgColor rgb="FFE0F4F7"/>
      </patternFill>
    </fill>
    <fill>
      <patternFill patternType="solid">
        <fgColor rgb="FFFEF6E0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10" fillId="0" borderId="0" xfId="0" applyFont="1"/>
    <xf numFmtId="0" fontId="0" fillId="6" borderId="0" xfId="0" applyFill="1"/>
    <xf numFmtId="0" fontId="10" fillId="6" borderId="0" xfId="0" applyFont="1" applyFill="1"/>
    <xf numFmtId="0" fontId="20" fillId="0" borderId="0" xfId="0" applyFont="1" applyAlignment="1">
      <alignment horizontal="center" vertical="center" wrapText="1"/>
    </xf>
    <xf numFmtId="0" fontId="10" fillId="0" borderId="0" xfId="0" applyFont="1"/>
    <xf numFmtId="0" fontId="16" fillId="0" borderId="0" xfId="0" applyFont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0" fontId="10" fillId="6" borderId="0" xfId="0" applyFont="1" applyFill="1"/>
    <xf numFmtId="0" fontId="12" fillId="0" borderId="0" xfId="0" applyFont="1" applyAlignment="1">
      <alignment horizontal="left" vertical="center" wrapText="1"/>
    </xf>
    <xf numFmtId="0" fontId="12" fillId="6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6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6" borderId="0" xfId="0" applyFont="1" applyFill="1" applyAlignment="1">
      <alignment horizontal="center" vertical="center" wrapText="1"/>
    </xf>
    <xf numFmtId="0" fontId="0" fillId="6" borderId="0" xfId="0" applyFill="1"/>
    <xf numFmtId="0" fontId="23" fillId="6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5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/>
    <xf numFmtId="164" fontId="25" fillId="5" borderId="1" xfId="0" applyNumberFormat="1" applyFont="1" applyFill="1" applyBorder="1" applyAlignment="1">
      <alignment horizontal="right" vertical="center"/>
    </xf>
    <xf numFmtId="165" fontId="27" fillId="3" borderId="1" xfId="0" applyNumberFormat="1" applyFont="1" applyFill="1" applyBorder="1" applyAlignment="1">
      <alignment horizontal="right" vertical="center"/>
    </xf>
    <xf numFmtId="0" fontId="10" fillId="3" borderId="1" xfId="0" applyFont="1" applyFill="1" applyBorder="1"/>
    <xf numFmtId="166" fontId="25" fillId="5" borderId="1" xfId="0" applyNumberFormat="1" applyFont="1" applyFill="1" applyBorder="1" applyAlignment="1">
      <alignment horizontal="right" vertical="center"/>
    </xf>
    <xf numFmtId="0" fontId="26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/>
    <xf numFmtId="164" fontId="27" fillId="4" borderId="1" xfId="0" applyNumberFormat="1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/>
    <xf numFmtId="164" fontId="27" fillId="3" borderId="1" xfId="0" applyNumberFormat="1" applyFont="1" applyFill="1" applyBorder="1" applyAlignment="1">
      <alignment horizontal="right" vertical="center"/>
    </xf>
    <xf numFmtId="166" fontId="27" fillId="4" borderId="1" xfId="0" applyNumberFormat="1" applyFont="1" applyFill="1" applyBorder="1" applyAlignment="1">
      <alignment horizontal="right" vertical="center"/>
    </xf>
    <xf numFmtId="0" fontId="26" fillId="3" borderId="1" xfId="0" applyFont="1" applyFill="1" applyBorder="1" applyAlignment="1">
      <alignment horizontal="left" vertical="center" wrapText="1"/>
    </xf>
    <xf numFmtId="165" fontId="25" fillId="5" borderId="1" xfId="0" applyNumberFormat="1" applyFont="1" applyFill="1" applyBorder="1" applyAlignment="1">
      <alignment horizontal="right" vertical="center"/>
    </xf>
    <xf numFmtId="164" fontId="28" fillId="4" borderId="1" xfId="0" applyNumberFormat="1" applyFont="1" applyFill="1" applyBorder="1" applyAlignment="1" applyProtection="1">
      <alignment horizontal="right" vertical="center"/>
      <protection locked="0"/>
    </xf>
    <xf numFmtId="0" fontId="10" fillId="4" borderId="1" xfId="0" applyFont="1" applyFill="1" applyBorder="1" applyProtection="1">
      <protection locked="0"/>
    </xf>
    <xf numFmtId="0" fontId="30" fillId="0" borderId="0" xfId="0" applyFont="1" applyAlignment="1">
      <alignment horizontal="left" vertical="center" wrapText="1"/>
    </xf>
    <xf numFmtId="0" fontId="31" fillId="4" borderId="0" xfId="0" applyFont="1" applyFill="1" applyAlignment="1">
      <alignment horizontal="left" vertical="center" wrapText="1"/>
    </xf>
    <xf numFmtId="0" fontId="10" fillId="4" borderId="0" xfId="0" applyFont="1" applyFill="1"/>
    <xf numFmtId="166" fontId="28" fillId="4" borderId="1" xfId="0" applyNumberFormat="1" applyFont="1" applyFill="1" applyBorder="1" applyAlignment="1" applyProtection="1">
      <alignment horizontal="right" vertical="center"/>
      <protection locked="0"/>
    </xf>
    <xf numFmtId="0" fontId="29" fillId="3" borderId="0" xfId="0" applyFont="1" applyFill="1" applyAlignment="1">
      <alignment horizontal="left" vertical="center" wrapText="1"/>
    </xf>
    <xf numFmtId="0" fontId="10" fillId="3" borderId="0" xfId="0" applyFont="1" applyFill="1"/>
    <xf numFmtId="165" fontId="28" fillId="4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0" xfId="0"/>
    <xf numFmtId="0" fontId="9" fillId="4" borderId="1" xfId="0" applyFont="1" applyFill="1" applyBorder="1" applyAlignment="1">
      <alignment horizontal="left" vertical="top" wrapText="1"/>
    </xf>
    <xf numFmtId="0" fontId="0" fillId="4" borderId="1" xfId="0" applyFill="1" applyBorder="1"/>
    <xf numFmtId="0" fontId="2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0" fillId="5" borderId="1" xfId="0" applyFill="1" applyBorder="1"/>
    <xf numFmtId="0" fontId="1" fillId="6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14" fillId="6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4" borderId="1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center" wrapText="1"/>
    </xf>
    <xf numFmtId="0" fontId="0" fillId="3" borderId="0" xfId="0" applyFill="1"/>
    <xf numFmtId="0" fontId="21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B81C"/>
      <color rgb="FFFFF6E0"/>
      <color rgb="FF003865"/>
      <color rgb="FF00C1D4"/>
      <color rgb="FFFFFFFF"/>
      <color rgb="FFE1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5</xdr:row>
      <xdr:rowOff>165100</xdr:rowOff>
    </xdr:from>
    <xdr:to>
      <xdr:col>7</xdr:col>
      <xdr:colOff>62674</xdr:colOff>
      <xdr:row>15</xdr:row>
      <xdr:rowOff>177800</xdr:rowOff>
    </xdr:to>
    <xdr:sp macro="" textlink="">
      <xdr:nvSpPr>
        <xdr:cNvPr id="2" name="Rectangle: Diagonal Corners Rounded 17">
          <a:extLst>
            <a:ext uri="{FF2B5EF4-FFF2-40B4-BE49-F238E27FC236}">
              <a16:creationId xmlns:a16="http://schemas.microsoft.com/office/drawing/2014/main" id="{CAEC18EC-BB5F-C44D-A82C-3BBC7DC5DF91}"/>
            </a:ext>
          </a:extLst>
        </xdr:cNvPr>
        <xdr:cNvSpPr/>
      </xdr:nvSpPr>
      <xdr:spPr>
        <a:xfrm>
          <a:off x="270663" y="2804178"/>
          <a:ext cx="7754281" cy="1904189"/>
        </a:xfrm>
        <a:prstGeom prst="round2DiagRect">
          <a:avLst>
            <a:gd name="adj1" fmla="val 28188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GRACIAS POR PARTICIPAR EN LA MASTERCLASS</a:t>
          </a:r>
        </a:p>
        <a:p>
          <a:pPr algn="l"/>
          <a:endParaRPr lang="en-US" sz="1100" b="1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Este archivo es tu regalo del Módulo 2: una calculadora para que midas tu brecha de liquidez con tus propios números.</a:t>
          </a:r>
        </a:p>
        <a:p>
          <a:pPr algn="l"/>
          <a:endParaRPr lang="en-US" sz="1100" b="0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Cobras en X días y pagas en Y días. La distancia entre ambos es tu brecha de liquidez: el dinero de tu negocio que queda “atrapado” en el tiempo. Aquí la mides, la costeas y decides cómo cerrarla.</a:t>
          </a:r>
        </a:p>
      </xdr:txBody>
    </xdr:sp>
    <xdr:clientData/>
  </xdr:twoCellAnchor>
  <xdr:twoCellAnchor>
    <xdr:from>
      <xdr:col>2</xdr:col>
      <xdr:colOff>423333</xdr:colOff>
      <xdr:row>19</xdr:row>
      <xdr:rowOff>127000</xdr:rowOff>
    </xdr:from>
    <xdr:to>
      <xdr:col>7</xdr:col>
      <xdr:colOff>62674</xdr:colOff>
      <xdr:row>23</xdr:row>
      <xdr:rowOff>12700</xdr:rowOff>
    </xdr:to>
    <xdr:sp macro="" textlink="">
      <xdr:nvSpPr>
        <xdr:cNvPr id="3" name="Rectangle: Diagonal Corners Rounded 17">
          <a:extLst>
            <a:ext uri="{FF2B5EF4-FFF2-40B4-BE49-F238E27FC236}">
              <a16:creationId xmlns:a16="http://schemas.microsoft.com/office/drawing/2014/main" id="{07FE21E7-3371-A442-A939-A9230150FB60}"/>
            </a:ext>
          </a:extLst>
        </xdr:cNvPr>
        <xdr:cNvSpPr/>
      </xdr:nvSpPr>
      <xdr:spPr>
        <a:xfrm>
          <a:off x="783617" y="5540262"/>
          <a:ext cx="7241327" cy="642296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Mira el ejemplo  (Hoja “Ejemplo La Cosecha”)</a:t>
          </a: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Revisa el caso resuelto de Alimentos La Cosecha para ver cómo funciona la calculadora.</a:t>
          </a:r>
        </a:p>
      </xdr:txBody>
    </xdr:sp>
    <xdr:clientData/>
  </xdr:twoCellAnchor>
  <xdr:twoCellAnchor>
    <xdr:from>
      <xdr:col>2</xdr:col>
      <xdr:colOff>423333</xdr:colOff>
      <xdr:row>23</xdr:row>
      <xdr:rowOff>139700</xdr:rowOff>
    </xdr:from>
    <xdr:to>
      <xdr:col>7</xdr:col>
      <xdr:colOff>62674</xdr:colOff>
      <xdr:row>27</xdr:row>
      <xdr:rowOff>25400</xdr:rowOff>
    </xdr:to>
    <xdr:sp macro="" textlink="">
      <xdr:nvSpPr>
        <xdr:cNvPr id="4" name="Rectangle: Diagonal Corners Rounded 17">
          <a:extLst>
            <a:ext uri="{FF2B5EF4-FFF2-40B4-BE49-F238E27FC236}">
              <a16:creationId xmlns:a16="http://schemas.microsoft.com/office/drawing/2014/main" id="{7E47FD7F-2EDD-FA09-98A7-F667754553F3}"/>
            </a:ext>
          </a:extLst>
        </xdr:cNvPr>
        <xdr:cNvSpPr/>
      </xdr:nvSpPr>
      <xdr:spPr>
        <a:xfrm>
          <a:off x="783617" y="6309558"/>
          <a:ext cx="7241327" cy="642296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Llena tu calculadora  (Hoja “Tu Calculadora”)</a:t>
          </a: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Escribe tus números en las celdas amarillas. Todo lo demás se calcula solo.</a:t>
          </a:r>
        </a:p>
      </xdr:txBody>
    </xdr:sp>
    <xdr:clientData/>
  </xdr:twoCellAnchor>
  <xdr:twoCellAnchor>
    <xdr:from>
      <xdr:col>2</xdr:col>
      <xdr:colOff>423333</xdr:colOff>
      <xdr:row>27</xdr:row>
      <xdr:rowOff>127000</xdr:rowOff>
    </xdr:from>
    <xdr:to>
      <xdr:col>7</xdr:col>
      <xdr:colOff>62674</xdr:colOff>
      <xdr:row>31</xdr:row>
      <xdr:rowOff>12700</xdr:rowOff>
    </xdr:to>
    <xdr:sp macro="" textlink="">
      <xdr:nvSpPr>
        <xdr:cNvPr id="5" name="Rectangle: Diagonal Corners Rounded 17">
          <a:extLst>
            <a:ext uri="{FF2B5EF4-FFF2-40B4-BE49-F238E27FC236}">
              <a16:creationId xmlns:a16="http://schemas.microsoft.com/office/drawing/2014/main" id="{E9D3B961-58CB-C940-8FE7-82ACE4E7A07E}"/>
            </a:ext>
          </a:extLst>
        </xdr:cNvPr>
        <xdr:cNvSpPr/>
      </xdr:nvSpPr>
      <xdr:spPr>
        <a:xfrm>
          <a:off x="783617" y="7053454"/>
          <a:ext cx="7241327" cy="642296"/>
        </a:xfrm>
        <a:prstGeom prst="round2DiagRect">
          <a:avLst>
            <a:gd name="adj1" fmla="val 41914"/>
            <a:gd name="adj2" fmla="val 0"/>
          </a:avLst>
        </a:prstGeom>
        <a:solidFill>
          <a:srgbClr val="FFEABB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Revisa tu resultado  (Hoja “Tu Siguiente Paso”)</a:t>
          </a: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Lee tu diagnóstico tipo semáforo y descubre la herramienta correcta para tu brecha.</a:t>
          </a:r>
        </a:p>
      </xdr:txBody>
    </xdr:sp>
    <xdr:clientData/>
  </xdr:twoCellAnchor>
  <xdr:twoCellAnchor>
    <xdr:from>
      <xdr:col>1</xdr:col>
      <xdr:colOff>63500</xdr:colOff>
      <xdr:row>32</xdr:row>
      <xdr:rowOff>312456</xdr:rowOff>
    </xdr:from>
    <xdr:to>
      <xdr:col>7</xdr:col>
      <xdr:colOff>45134</xdr:colOff>
      <xdr:row>35</xdr:row>
      <xdr:rowOff>86623</xdr:rowOff>
    </xdr:to>
    <xdr:sp macro="" textlink="">
      <xdr:nvSpPr>
        <xdr:cNvPr id="6" name="Rectangle: Diagonal Corners Rounded 17">
          <a:extLst>
            <a:ext uri="{FF2B5EF4-FFF2-40B4-BE49-F238E27FC236}">
              <a16:creationId xmlns:a16="http://schemas.microsoft.com/office/drawing/2014/main" id="{60CBDCFC-3ADA-F747-8D28-35F1B1FCA554}"/>
            </a:ext>
          </a:extLst>
        </xdr:cNvPr>
        <xdr:cNvSpPr/>
      </xdr:nvSpPr>
      <xdr:spPr>
        <a:xfrm>
          <a:off x="270663" y="8184655"/>
          <a:ext cx="7736741" cy="467713"/>
        </a:xfrm>
        <a:prstGeom prst="round2DiagRect">
          <a:avLst>
            <a:gd name="adj1" fmla="val 41914"/>
            <a:gd name="adj2" fmla="val 0"/>
          </a:avLst>
        </a:prstGeom>
        <a:solidFill>
          <a:srgbClr val="FFEABB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✏️   Celda amarilla  =  aquí ESCRIBES tú.</a:t>
          </a:r>
          <a:endParaRPr lang="en-US" sz="1100" b="0">
            <a:solidFill>
              <a:srgbClr val="003865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63500</xdr:colOff>
      <xdr:row>36</xdr:row>
      <xdr:rowOff>9007</xdr:rowOff>
    </xdr:from>
    <xdr:to>
      <xdr:col>7</xdr:col>
      <xdr:colOff>45134</xdr:colOff>
      <xdr:row>38</xdr:row>
      <xdr:rowOff>99078</xdr:rowOff>
    </xdr:to>
    <xdr:sp macro="" textlink="">
      <xdr:nvSpPr>
        <xdr:cNvPr id="7" name="Rectangle: Diagonal Corners Rounded 17">
          <a:extLst>
            <a:ext uri="{FF2B5EF4-FFF2-40B4-BE49-F238E27FC236}">
              <a16:creationId xmlns:a16="http://schemas.microsoft.com/office/drawing/2014/main" id="{8302B252-DB90-F41B-6574-57915046265B}"/>
            </a:ext>
          </a:extLst>
        </xdr:cNvPr>
        <xdr:cNvSpPr/>
      </xdr:nvSpPr>
      <xdr:spPr>
        <a:xfrm>
          <a:off x="270663" y="8763901"/>
          <a:ext cx="7736741" cy="468368"/>
        </a:xfrm>
        <a:prstGeom prst="round2DiagRect">
          <a:avLst>
            <a:gd name="adj1" fmla="val 41914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⚙️   Celda de color  =  resultado AUTOMÁTICO (no la edites, ya trae la fórmula).</a:t>
          </a:r>
        </a:p>
      </xdr:txBody>
    </xdr:sp>
    <xdr:clientData/>
  </xdr:twoCellAnchor>
  <xdr:twoCellAnchor>
    <xdr:from>
      <xdr:col>1</xdr:col>
      <xdr:colOff>63500</xdr:colOff>
      <xdr:row>39</xdr:row>
      <xdr:rowOff>108985</xdr:rowOff>
    </xdr:from>
    <xdr:to>
      <xdr:col>7</xdr:col>
      <xdr:colOff>27021</xdr:colOff>
      <xdr:row>45</xdr:row>
      <xdr:rowOff>45035</xdr:rowOff>
    </xdr:to>
    <xdr:sp macro="" textlink="">
      <xdr:nvSpPr>
        <xdr:cNvPr id="8" name="Rectangle: Diagonal Corners Rounded 17">
          <a:extLst>
            <a:ext uri="{FF2B5EF4-FFF2-40B4-BE49-F238E27FC236}">
              <a16:creationId xmlns:a16="http://schemas.microsoft.com/office/drawing/2014/main" id="{AD3F6F46-325E-1145-B37C-AE59E0142A61}"/>
            </a:ext>
          </a:extLst>
        </xdr:cNvPr>
        <xdr:cNvSpPr/>
      </xdr:nvSpPr>
      <xdr:spPr>
        <a:xfrm>
          <a:off x="270663" y="9431325"/>
          <a:ext cx="7718628" cy="1106972"/>
        </a:xfrm>
        <a:prstGeom prst="round2DiagRect">
          <a:avLst>
            <a:gd name="adj1" fmla="val 28188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chemeClr val="bg1"/>
              </a:solidFill>
              <a:latin typeface="Trebuchet MS" panose="020B0603020202020204" pitchFamily="34" charset="0"/>
            </a:rPr>
            <a:t>💡  Gestionar tu caja y acortar tu ciclo NO es contabilidad: es cómo generas valor en tu empresa.</a:t>
          </a:r>
        </a:p>
        <a:p>
          <a:pPr algn="l"/>
          <a:endParaRPr lang="en-US" sz="1100" b="1">
            <a:solidFill>
              <a:schemeClr val="bg1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chemeClr val="bg1"/>
              </a:solidFill>
              <a:latin typeface="Trebuchet MS" panose="020B0603020202020204" pitchFamily="34" charset="0"/>
            </a:rPr>
            <a:t>Las herramientas BI —factoraje, líneas de capital de trabajo, tarjeta de crédito empresarial— pueden ayudarte a cerrar tu brecha. El siguiente paso es una conversación con tu ejecutivo del banco, o entra a Bi-Banking / Banca en línea Empresarial.</a:t>
          </a:r>
        </a:p>
      </xdr:txBody>
    </xdr:sp>
    <xdr:clientData/>
  </xdr:twoCellAnchor>
  <xdr:twoCellAnchor>
    <xdr:from>
      <xdr:col>1</xdr:col>
      <xdr:colOff>63500</xdr:colOff>
      <xdr:row>1</xdr:row>
      <xdr:rowOff>170826</xdr:rowOff>
    </xdr:from>
    <xdr:to>
      <xdr:col>7</xdr:col>
      <xdr:colOff>91247</xdr:colOff>
      <xdr:row>3</xdr:row>
      <xdr:rowOff>12461</xdr:rowOff>
    </xdr:to>
    <xdr:sp macro="" textlink="">
      <xdr:nvSpPr>
        <xdr:cNvPr id="12" name="Rectangle: Diagonal Corners Rounded 15">
          <a:extLst>
            <a:ext uri="{FF2B5EF4-FFF2-40B4-BE49-F238E27FC236}">
              <a16:creationId xmlns:a16="http://schemas.microsoft.com/office/drawing/2014/main" id="{9BE8A4E1-DB9C-E144-B505-A9E076C58B9D}"/>
            </a:ext>
          </a:extLst>
        </xdr:cNvPr>
        <xdr:cNvSpPr/>
      </xdr:nvSpPr>
      <xdr:spPr>
        <a:xfrm>
          <a:off x="270663" y="1467847"/>
          <a:ext cx="7782854" cy="409082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BI MASTERCLASS — MÓDULO 2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7</xdr:col>
      <xdr:colOff>84694</xdr:colOff>
      <xdr:row>0</xdr:row>
      <xdr:rowOff>1078082</xdr:rowOff>
    </xdr:from>
    <xdr:to>
      <xdr:col>8</xdr:col>
      <xdr:colOff>348373</xdr:colOff>
      <xdr:row>1</xdr:row>
      <xdr:rowOff>176281</xdr:rowOff>
    </xdr:to>
    <xdr:sp macro="" textlink="">
      <xdr:nvSpPr>
        <xdr:cNvPr id="13" name="Rectangle: Diagonal Corners Rounded 21">
          <a:extLst>
            <a:ext uri="{FF2B5EF4-FFF2-40B4-BE49-F238E27FC236}">
              <a16:creationId xmlns:a16="http://schemas.microsoft.com/office/drawing/2014/main" id="{22AD31D0-A921-E24C-9F1B-779A78AE6A80}"/>
            </a:ext>
          </a:extLst>
        </xdr:cNvPr>
        <xdr:cNvSpPr/>
      </xdr:nvSpPr>
      <xdr:spPr>
        <a:xfrm>
          <a:off x="8060294" y="1078082"/>
          <a:ext cx="416079" cy="393599"/>
        </a:xfrm>
        <a:prstGeom prst="round2DiagRect">
          <a:avLst>
            <a:gd name="adj1" fmla="val 30054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2565400</xdr:colOff>
      <xdr:row>0</xdr:row>
      <xdr:rowOff>297468</xdr:rowOff>
    </xdr:from>
    <xdr:to>
      <xdr:col>4</xdr:col>
      <xdr:colOff>774700</xdr:colOff>
      <xdr:row>1</xdr:row>
      <xdr:rowOff>33867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1A745CB-BA8C-A91F-3EC7-366E9298D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1000" y="297468"/>
          <a:ext cx="2324100" cy="1031799"/>
        </a:xfrm>
        <a:prstGeom prst="rect">
          <a:avLst/>
        </a:prstGeom>
      </xdr:spPr>
    </xdr:pic>
    <xdr:clientData/>
  </xdr:twoCellAnchor>
  <xdr:twoCellAnchor>
    <xdr:from>
      <xdr:col>1</xdr:col>
      <xdr:colOff>63500</xdr:colOff>
      <xdr:row>19</xdr:row>
      <xdr:rowOff>139700</xdr:rowOff>
    </xdr:from>
    <xdr:to>
      <xdr:col>2</xdr:col>
      <xdr:colOff>302723</xdr:colOff>
      <xdr:row>23</xdr:row>
      <xdr:rowOff>25400</xdr:rowOff>
    </xdr:to>
    <xdr:sp macro="" textlink="">
      <xdr:nvSpPr>
        <xdr:cNvPr id="15" name="Rectangle: Diagonal Corners Rounded 17">
          <a:extLst>
            <a:ext uri="{FF2B5EF4-FFF2-40B4-BE49-F238E27FC236}">
              <a16:creationId xmlns:a16="http://schemas.microsoft.com/office/drawing/2014/main" id="{24FA49CB-D32C-9849-BE3E-B9CF15F07DE3}"/>
            </a:ext>
          </a:extLst>
        </xdr:cNvPr>
        <xdr:cNvSpPr/>
      </xdr:nvSpPr>
      <xdr:spPr>
        <a:xfrm>
          <a:off x="270663" y="5552962"/>
          <a:ext cx="392344" cy="642296"/>
        </a:xfrm>
        <a:prstGeom prst="round2DiagRect">
          <a:avLst>
            <a:gd name="adj1" fmla="val 30501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rgbClr val="003865"/>
              </a:solidFill>
              <a:latin typeface="Trebuchet MS" panose="020B0603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63500</xdr:colOff>
      <xdr:row>23</xdr:row>
      <xdr:rowOff>152400</xdr:rowOff>
    </xdr:from>
    <xdr:to>
      <xdr:col>2</xdr:col>
      <xdr:colOff>302723</xdr:colOff>
      <xdr:row>27</xdr:row>
      <xdr:rowOff>38100</xdr:rowOff>
    </xdr:to>
    <xdr:sp macro="" textlink="">
      <xdr:nvSpPr>
        <xdr:cNvPr id="16" name="Rectangle: Diagonal Corners Rounded 17">
          <a:extLst>
            <a:ext uri="{FF2B5EF4-FFF2-40B4-BE49-F238E27FC236}">
              <a16:creationId xmlns:a16="http://schemas.microsoft.com/office/drawing/2014/main" id="{19B22F4E-B87B-C44F-AC6A-9B06E192F485}"/>
            </a:ext>
          </a:extLst>
        </xdr:cNvPr>
        <xdr:cNvSpPr/>
      </xdr:nvSpPr>
      <xdr:spPr>
        <a:xfrm>
          <a:off x="270663" y="6322258"/>
          <a:ext cx="392344" cy="642296"/>
        </a:xfrm>
        <a:prstGeom prst="round2DiagRect">
          <a:avLst>
            <a:gd name="adj1" fmla="val 32947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rgbClr val="003865"/>
              </a:solidFill>
              <a:latin typeface="Trebuchet MS" panose="020B0603020202020204" pitchFamily="34" charset="0"/>
            </a:rPr>
            <a:t>2</a:t>
          </a:r>
        </a:p>
      </xdr:txBody>
    </xdr:sp>
    <xdr:clientData/>
  </xdr:twoCellAnchor>
  <xdr:twoCellAnchor>
    <xdr:from>
      <xdr:col>1</xdr:col>
      <xdr:colOff>63500</xdr:colOff>
      <xdr:row>27</xdr:row>
      <xdr:rowOff>139700</xdr:rowOff>
    </xdr:from>
    <xdr:to>
      <xdr:col>2</xdr:col>
      <xdr:colOff>302723</xdr:colOff>
      <xdr:row>31</xdr:row>
      <xdr:rowOff>25400</xdr:rowOff>
    </xdr:to>
    <xdr:sp macro="" textlink="">
      <xdr:nvSpPr>
        <xdr:cNvPr id="17" name="Rectangle: Diagonal Corners Rounded 17">
          <a:extLst>
            <a:ext uri="{FF2B5EF4-FFF2-40B4-BE49-F238E27FC236}">
              <a16:creationId xmlns:a16="http://schemas.microsoft.com/office/drawing/2014/main" id="{EB0176B2-176D-7043-8372-BE4881755D13}"/>
            </a:ext>
          </a:extLst>
        </xdr:cNvPr>
        <xdr:cNvSpPr/>
      </xdr:nvSpPr>
      <xdr:spPr>
        <a:xfrm>
          <a:off x="270663" y="7066154"/>
          <a:ext cx="392344" cy="642296"/>
        </a:xfrm>
        <a:prstGeom prst="round2DiagRect">
          <a:avLst>
            <a:gd name="adj1" fmla="val 32947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500" b="1">
              <a:solidFill>
                <a:srgbClr val="003865"/>
              </a:solidFill>
              <a:latin typeface="Trebuchet MS" panose="020B0603020202020204" pitchFamily="34" charset="0"/>
            </a:rPr>
            <a:t>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2473656</xdr:colOff>
      <xdr:row>0</xdr:row>
      <xdr:rowOff>161119</xdr:rowOff>
    </xdr:from>
    <xdr:to>
      <xdr:col>4</xdr:col>
      <xdr:colOff>674995</xdr:colOff>
      <xdr:row>0</xdr:row>
      <xdr:rowOff>1192918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46FBAE-DD3C-3F4C-80F4-AA90D8041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4328" y="161119"/>
          <a:ext cx="2324100" cy="1031799"/>
        </a:xfrm>
        <a:prstGeom prst="rect">
          <a:avLst/>
        </a:prstGeom>
      </xdr:spPr>
    </xdr:pic>
    <xdr:clientData/>
  </xdr:twoCellAnchor>
  <xdr:twoCellAnchor>
    <xdr:from>
      <xdr:col>1</xdr:col>
      <xdr:colOff>88603</xdr:colOff>
      <xdr:row>0</xdr:row>
      <xdr:rowOff>1269561</xdr:rowOff>
    </xdr:from>
    <xdr:to>
      <xdr:col>6</xdr:col>
      <xdr:colOff>1181395</xdr:colOff>
      <xdr:row>1</xdr:row>
      <xdr:rowOff>388496</xdr:rowOff>
    </xdr:to>
    <xdr:sp macro="" textlink="">
      <xdr:nvSpPr>
        <xdr:cNvPr id="3" name="Rectangle: Diagonal Corners Rounded 15">
          <a:extLst>
            <a:ext uri="{FF2B5EF4-FFF2-40B4-BE49-F238E27FC236}">
              <a16:creationId xmlns:a16="http://schemas.microsoft.com/office/drawing/2014/main" id="{915EBF34-C214-EA41-826E-0DB7B81CD761}"/>
            </a:ext>
          </a:extLst>
        </xdr:cNvPr>
        <xdr:cNvSpPr/>
      </xdr:nvSpPr>
      <xdr:spPr>
        <a:xfrm>
          <a:off x="295347" y="1269561"/>
          <a:ext cx="7639691" cy="418470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Ejemplo resuelto</a:t>
          </a:r>
          <a:r>
            <a:rPr lang="en-US" sz="2000" b="1" baseline="0">
              <a:solidFill>
                <a:schemeClr val="bg1"/>
              </a:solidFill>
              <a:latin typeface="Trebuchet MS" panose="020B0603020202020204" pitchFamily="34" charset="0"/>
            </a:rPr>
            <a:t> - Alimentos La Cosecha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6</xdr:col>
      <xdr:colOff>1171829</xdr:colOff>
      <xdr:row>0</xdr:row>
      <xdr:rowOff>881417</xdr:rowOff>
    </xdr:from>
    <xdr:to>
      <xdr:col>8</xdr:col>
      <xdr:colOff>216005</xdr:colOff>
      <xdr:row>0</xdr:row>
      <xdr:rowOff>1275016</xdr:rowOff>
    </xdr:to>
    <xdr:sp macro="" textlink="">
      <xdr:nvSpPr>
        <xdr:cNvPr id="4" name="Rectangle: Diagonal Corners Rounded 21">
          <a:extLst>
            <a:ext uri="{FF2B5EF4-FFF2-40B4-BE49-F238E27FC236}">
              <a16:creationId xmlns:a16="http://schemas.microsoft.com/office/drawing/2014/main" id="{27939446-3406-0743-9AF4-D8FB965352DC}"/>
            </a:ext>
          </a:extLst>
        </xdr:cNvPr>
        <xdr:cNvSpPr/>
      </xdr:nvSpPr>
      <xdr:spPr>
        <a:xfrm>
          <a:off x="7925472" y="881417"/>
          <a:ext cx="412626" cy="393599"/>
        </a:xfrm>
        <a:prstGeom prst="round2DiagRect">
          <a:avLst>
            <a:gd name="adj1" fmla="val 30054"/>
            <a:gd name="adj2" fmla="val 0"/>
          </a:avLst>
        </a:prstGeom>
        <a:solidFill>
          <a:srgbClr val="FFB81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88604</xdr:colOff>
      <xdr:row>3</xdr:row>
      <xdr:rowOff>177209</xdr:rowOff>
    </xdr:from>
    <xdr:to>
      <xdr:col>6</xdr:col>
      <xdr:colOff>1181396</xdr:colOff>
      <xdr:row>12</xdr:row>
      <xdr:rowOff>9845</xdr:rowOff>
    </xdr:to>
    <xdr:sp macro="" textlink="">
      <xdr:nvSpPr>
        <xdr:cNvPr id="5" name="Rectangle: Diagonal Corners Rounded 17">
          <a:extLst>
            <a:ext uri="{FF2B5EF4-FFF2-40B4-BE49-F238E27FC236}">
              <a16:creationId xmlns:a16="http://schemas.microsoft.com/office/drawing/2014/main" id="{DD3B326F-8A0F-794F-8033-033BB0570EEF}"/>
            </a:ext>
          </a:extLst>
        </xdr:cNvPr>
        <xdr:cNvSpPr/>
      </xdr:nvSpPr>
      <xdr:spPr>
        <a:xfrm>
          <a:off x="295348" y="2057597"/>
          <a:ext cx="7639691" cy="1516124"/>
        </a:xfrm>
        <a:prstGeom prst="round2DiagRect">
          <a:avLst>
            <a:gd name="adj1" fmla="val 28188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 EL CONTEXTO</a:t>
          </a:r>
        </a:p>
        <a:p>
          <a:pPr algn="l"/>
          <a:endParaRPr lang="en-US" sz="1100" b="1">
            <a:solidFill>
              <a:srgbClr val="003865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Alimentos La Cosecha vende conservas y snacks a cadenas de supermercados. Vende bien y crece, pero cobra a sus clientes a 60 días y paga a sus proveedores a 30. Esa diferencia es su brecha de liquidez. Veamos cuánto dinero le queda atrapado en el tiempo y cuánto le cuesta financiarlo.</a:t>
          </a:r>
        </a:p>
      </xdr:txBody>
    </xdr:sp>
    <xdr:clientData/>
  </xdr:twoCellAnchor>
  <xdr:twoCellAnchor>
    <xdr:from>
      <xdr:col>1</xdr:col>
      <xdr:colOff>137829</xdr:colOff>
      <xdr:row>13</xdr:row>
      <xdr:rowOff>0</xdr:rowOff>
    </xdr:from>
    <xdr:to>
      <xdr:col>7</xdr:col>
      <xdr:colOff>9845</xdr:colOff>
      <xdr:row>13</xdr:row>
      <xdr:rowOff>295349</xdr:rowOff>
    </xdr:to>
    <xdr:sp macro="" textlink="">
      <xdr:nvSpPr>
        <xdr:cNvPr id="6" name="Rectangle: Diagonal Corners Rounded 15">
          <a:extLst>
            <a:ext uri="{FF2B5EF4-FFF2-40B4-BE49-F238E27FC236}">
              <a16:creationId xmlns:a16="http://schemas.microsoft.com/office/drawing/2014/main" id="{E32406A3-A0A2-3943-AE8E-58994864BC32}"/>
            </a:ext>
          </a:extLst>
        </xdr:cNvPr>
        <xdr:cNvSpPr/>
      </xdr:nvSpPr>
      <xdr:spPr>
        <a:xfrm>
          <a:off x="344573" y="3750930"/>
          <a:ext cx="7639691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Tu brecha, paso a paso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7</xdr:col>
      <xdr:colOff>19691</xdr:colOff>
      <xdr:row>22</xdr:row>
      <xdr:rowOff>295349</xdr:rowOff>
    </xdr:to>
    <xdr:sp macro="" textlink="">
      <xdr:nvSpPr>
        <xdr:cNvPr id="8" name="Rectangle: Diagonal Corners Rounded 15">
          <a:extLst>
            <a:ext uri="{FF2B5EF4-FFF2-40B4-BE49-F238E27FC236}">
              <a16:creationId xmlns:a16="http://schemas.microsoft.com/office/drawing/2014/main" id="{23B92EB1-8D22-262A-24D0-1759F579D435}"/>
            </a:ext>
          </a:extLst>
        </xdr:cNvPr>
        <xdr:cNvSpPr/>
      </xdr:nvSpPr>
      <xdr:spPr>
        <a:xfrm>
          <a:off x="354419" y="5552558"/>
          <a:ext cx="7639691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¿Cuánto cuesta financiar esa brecha?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2</xdr:col>
      <xdr:colOff>12404</xdr:colOff>
      <xdr:row>27</xdr:row>
      <xdr:rowOff>167364</xdr:rowOff>
    </xdr:from>
    <xdr:to>
      <xdr:col>7</xdr:col>
      <xdr:colOff>38396</xdr:colOff>
      <xdr:row>33</xdr:row>
      <xdr:rowOff>127000</xdr:rowOff>
    </xdr:to>
    <xdr:sp macro="" textlink="">
      <xdr:nvSpPr>
        <xdr:cNvPr id="9" name="Rectangle: Diagonal Corners Rounded 17">
          <a:extLst>
            <a:ext uri="{FF2B5EF4-FFF2-40B4-BE49-F238E27FC236}">
              <a16:creationId xmlns:a16="http://schemas.microsoft.com/office/drawing/2014/main" id="{31ECBF9E-9F21-19B6-689A-0DA18BF4037D}"/>
            </a:ext>
          </a:extLst>
        </xdr:cNvPr>
        <xdr:cNvSpPr/>
      </xdr:nvSpPr>
      <xdr:spPr>
        <a:xfrm>
          <a:off x="368004" y="6847564"/>
          <a:ext cx="7645992" cy="1102636"/>
        </a:xfrm>
        <a:prstGeom prst="round2DiagRect">
          <a:avLst>
            <a:gd name="adj1" fmla="val 28188"/>
            <a:gd name="adj2" fmla="val 0"/>
          </a:avLst>
        </a:prstGeom>
        <a:solidFill>
          <a:srgbClr val="E1F4F7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0">
              <a:solidFill>
                <a:srgbClr val="003865"/>
              </a:solidFill>
              <a:latin typeface="Trebuchet MS" panose="020B0603020202020204" pitchFamily="34" charset="0"/>
            </a:rPr>
            <a:t>📌  La Cosecha es rentable y crece, pero tiene ~Q300,000 atrapados en el tiempo. Ese 2% es lo que debería incluir en su precio al canal para que financiar la brecha NO le apriete el margen. Si lo costea y lo incluye, cada venta ya trae cubierto su propio costo de financiamiento.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2527300</xdr:colOff>
      <xdr:row>0</xdr:row>
      <xdr:rowOff>190500</xdr:rowOff>
    </xdr:from>
    <xdr:to>
      <xdr:col>4</xdr:col>
      <xdr:colOff>728639</xdr:colOff>
      <xdr:row>0</xdr:row>
      <xdr:rowOff>1222299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779033-6EAA-A241-B6CC-BD6AEF60B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2900" y="190500"/>
          <a:ext cx="2316139" cy="1031799"/>
        </a:xfrm>
        <a:prstGeom prst="rect">
          <a:avLst/>
        </a:prstGeom>
      </xdr:spPr>
    </xdr:pic>
    <xdr:clientData/>
  </xdr:twoCellAnchor>
  <xdr:twoCellAnchor>
    <xdr:from>
      <xdr:col>1</xdr:col>
      <xdr:colOff>88900</xdr:colOff>
      <xdr:row>0</xdr:row>
      <xdr:rowOff>1268239</xdr:rowOff>
    </xdr:from>
    <xdr:to>
      <xdr:col>7</xdr:col>
      <xdr:colOff>25400</xdr:colOff>
      <xdr:row>1</xdr:row>
      <xdr:rowOff>383785</xdr:rowOff>
    </xdr:to>
    <xdr:sp macro="" textlink="">
      <xdr:nvSpPr>
        <xdr:cNvPr id="3" name="Rectangle: Diagonal Corners Rounded 15">
          <a:extLst>
            <a:ext uri="{FF2B5EF4-FFF2-40B4-BE49-F238E27FC236}">
              <a16:creationId xmlns:a16="http://schemas.microsoft.com/office/drawing/2014/main" id="{E2331CDB-3389-A647-9BCC-D9328982FD3B}"/>
            </a:ext>
          </a:extLst>
        </xdr:cNvPr>
        <xdr:cNvSpPr/>
      </xdr:nvSpPr>
      <xdr:spPr>
        <a:xfrm>
          <a:off x="292100" y="1268239"/>
          <a:ext cx="7708900" cy="410946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Tu Calculadora de Brecha de Liquidez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7</xdr:col>
      <xdr:colOff>16669</xdr:colOff>
      <xdr:row>0</xdr:row>
      <xdr:rowOff>876300</xdr:rowOff>
    </xdr:from>
    <xdr:to>
      <xdr:col>8</xdr:col>
      <xdr:colOff>273925</xdr:colOff>
      <xdr:row>0</xdr:row>
      <xdr:rowOff>1273694</xdr:rowOff>
    </xdr:to>
    <xdr:sp macro="" textlink="">
      <xdr:nvSpPr>
        <xdr:cNvPr id="4" name="Rectangle: Diagonal Corners Rounded 21">
          <a:extLst>
            <a:ext uri="{FF2B5EF4-FFF2-40B4-BE49-F238E27FC236}">
              <a16:creationId xmlns:a16="http://schemas.microsoft.com/office/drawing/2014/main" id="{F06CBB99-6BF7-044B-AF55-240F73412ED6}"/>
            </a:ext>
          </a:extLst>
        </xdr:cNvPr>
        <xdr:cNvSpPr/>
      </xdr:nvSpPr>
      <xdr:spPr>
        <a:xfrm>
          <a:off x="7992269" y="876300"/>
          <a:ext cx="409656" cy="397394"/>
        </a:xfrm>
        <a:prstGeom prst="round2DiagRect">
          <a:avLst>
            <a:gd name="adj1" fmla="val 30054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101600</xdr:colOff>
      <xdr:row>4</xdr:row>
      <xdr:rowOff>0</xdr:rowOff>
    </xdr:from>
    <xdr:to>
      <xdr:col>7</xdr:col>
      <xdr:colOff>38100</xdr:colOff>
      <xdr:row>7</xdr:row>
      <xdr:rowOff>25400</xdr:rowOff>
    </xdr:to>
    <xdr:sp macro="" textlink="">
      <xdr:nvSpPr>
        <xdr:cNvPr id="6" name="Rectangle: Diagonal Corners Rounded 17">
          <a:extLst>
            <a:ext uri="{FF2B5EF4-FFF2-40B4-BE49-F238E27FC236}">
              <a16:creationId xmlns:a16="http://schemas.microsoft.com/office/drawing/2014/main" id="{8D540EB0-7AAD-B248-AA25-AD8489ADDD8A}"/>
            </a:ext>
          </a:extLst>
        </xdr:cNvPr>
        <xdr:cNvSpPr/>
      </xdr:nvSpPr>
      <xdr:spPr>
        <a:xfrm>
          <a:off x="304800" y="2070100"/>
          <a:ext cx="7708900" cy="596900"/>
        </a:xfrm>
        <a:prstGeom prst="round2DiagRect">
          <a:avLst>
            <a:gd name="adj1" fmla="val 28188"/>
            <a:gd name="adj2" fmla="val 0"/>
          </a:avLst>
        </a:prstGeom>
        <a:solidFill>
          <a:srgbClr val="FFF6E0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rgbClr val="003865"/>
              </a:solidFill>
              <a:latin typeface="Trebuchet MS" panose="020B0603020202020204" pitchFamily="34" charset="0"/>
            </a:rPr>
            <a:t> Consejo: usa aproximaciones razonables de tu negocio. No necesitas datos perfectos para entender tu brecha de liquidez.</a:t>
          </a:r>
          <a:endParaRPr lang="en-US" sz="1100" b="0">
            <a:solidFill>
              <a:srgbClr val="003865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101600</xdr:colOff>
      <xdr:row>7</xdr:row>
      <xdr:rowOff>177800</xdr:rowOff>
    </xdr:from>
    <xdr:to>
      <xdr:col>7</xdr:col>
      <xdr:colOff>38100</xdr:colOff>
      <xdr:row>8</xdr:row>
      <xdr:rowOff>282649</xdr:rowOff>
    </xdr:to>
    <xdr:sp macro="" textlink="">
      <xdr:nvSpPr>
        <xdr:cNvPr id="7" name="Rectangle: Diagonal Corners Rounded 15">
          <a:extLst>
            <a:ext uri="{FF2B5EF4-FFF2-40B4-BE49-F238E27FC236}">
              <a16:creationId xmlns:a16="http://schemas.microsoft.com/office/drawing/2014/main" id="{FE2D11E4-9B1F-8749-99ED-8EDD80188DDC}"/>
            </a:ext>
          </a:extLst>
        </xdr:cNvPr>
        <xdr:cNvSpPr/>
      </xdr:nvSpPr>
      <xdr:spPr>
        <a:xfrm>
          <a:off x="304800" y="2819400"/>
          <a:ext cx="7708900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BLOQUE A · Tu brecha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1</xdr:col>
      <xdr:colOff>101600</xdr:colOff>
      <xdr:row>19</xdr:row>
      <xdr:rowOff>187251</xdr:rowOff>
    </xdr:from>
    <xdr:to>
      <xdr:col>7</xdr:col>
      <xdr:colOff>38100</xdr:colOff>
      <xdr:row>20</xdr:row>
      <xdr:rowOff>292100</xdr:rowOff>
    </xdr:to>
    <xdr:sp macro="" textlink="">
      <xdr:nvSpPr>
        <xdr:cNvPr id="8" name="Rectangle: Diagonal Corners Rounded 15">
          <a:extLst>
            <a:ext uri="{FF2B5EF4-FFF2-40B4-BE49-F238E27FC236}">
              <a16:creationId xmlns:a16="http://schemas.microsoft.com/office/drawing/2014/main" id="{2B83DB3B-F3C1-E724-7D07-F0527CC90F9A}"/>
            </a:ext>
          </a:extLst>
        </xdr:cNvPr>
        <xdr:cNvSpPr/>
      </xdr:nvSpPr>
      <xdr:spPr>
        <a:xfrm>
          <a:off x="304800" y="5229151"/>
          <a:ext cx="7708900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BLOQUE B · Cuéstala (para no apretar tu margen)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2438400</xdr:colOff>
      <xdr:row>0</xdr:row>
      <xdr:rowOff>76200</xdr:rowOff>
    </xdr:from>
    <xdr:to>
      <xdr:col>4</xdr:col>
      <xdr:colOff>639739</xdr:colOff>
      <xdr:row>0</xdr:row>
      <xdr:rowOff>1107999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4B0272-1FA5-7C4C-B756-C0865285B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4000" y="76200"/>
          <a:ext cx="2316139" cy="1031799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0</xdr:row>
      <xdr:rowOff>1153939</xdr:rowOff>
    </xdr:from>
    <xdr:to>
      <xdr:col>6</xdr:col>
      <xdr:colOff>1206500</xdr:colOff>
      <xdr:row>1</xdr:row>
      <xdr:rowOff>270019</xdr:rowOff>
    </xdr:to>
    <xdr:sp macro="" textlink="">
      <xdr:nvSpPr>
        <xdr:cNvPr id="3" name="Rectangle: Diagonal Corners Rounded 15">
          <a:extLst>
            <a:ext uri="{FF2B5EF4-FFF2-40B4-BE49-F238E27FC236}">
              <a16:creationId xmlns:a16="http://schemas.microsoft.com/office/drawing/2014/main" id="{6B2B65EC-F9AA-5C48-B988-5002E21DE735}"/>
            </a:ext>
          </a:extLst>
        </xdr:cNvPr>
        <xdr:cNvSpPr/>
      </xdr:nvSpPr>
      <xdr:spPr>
        <a:xfrm>
          <a:off x="355600" y="1153939"/>
          <a:ext cx="7607300" cy="411480"/>
        </a:xfrm>
        <a:prstGeom prst="round2DiagRect">
          <a:avLst>
            <a:gd name="adj1" fmla="val 40833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000" b="1">
              <a:solidFill>
                <a:schemeClr val="bg1"/>
              </a:solidFill>
              <a:latin typeface="Trebuchet MS" panose="020B0603020202020204" pitchFamily="34" charset="0"/>
            </a:rPr>
            <a:t>Tu siguiente</a:t>
          </a:r>
          <a:r>
            <a:rPr lang="en-US" sz="2000" b="1" baseline="0">
              <a:solidFill>
                <a:schemeClr val="bg1"/>
              </a:solidFill>
              <a:latin typeface="Trebuchet MS" panose="020B0603020202020204" pitchFamily="34" charset="0"/>
            </a:rPr>
            <a:t> paso</a:t>
          </a:r>
          <a:endParaRPr lang="en-US" sz="20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6</xdr:col>
      <xdr:colOff>1185069</xdr:colOff>
      <xdr:row>0</xdr:row>
      <xdr:rowOff>762000</xdr:rowOff>
    </xdr:from>
    <xdr:to>
      <xdr:col>8</xdr:col>
      <xdr:colOff>223125</xdr:colOff>
      <xdr:row>0</xdr:row>
      <xdr:rowOff>1159394</xdr:rowOff>
    </xdr:to>
    <xdr:sp macro="" textlink="">
      <xdr:nvSpPr>
        <xdr:cNvPr id="4" name="Rectangle: Diagonal Corners Rounded 21">
          <a:extLst>
            <a:ext uri="{FF2B5EF4-FFF2-40B4-BE49-F238E27FC236}">
              <a16:creationId xmlns:a16="http://schemas.microsoft.com/office/drawing/2014/main" id="{9C50B486-068C-274B-A613-80B3B342D835}"/>
            </a:ext>
          </a:extLst>
        </xdr:cNvPr>
        <xdr:cNvSpPr/>
      </xdr:nvSpPr>
      <xdr:spPr>
        <a:xfrm>
          <a:off x="7941469" y="762000"/>
          <a:ext cx="409656" cy="397394"/>
        </a:xfrm>
        <a:prstGeom prst="round2DiagRect">
          <a:avLst>
            <a:gd name="adj1" fmla="val 30054"/>
            <a:gd name="adj2" fmla="val 0"/>
          </a:avLst>
        </a:prstGeom>
        <a:solidFill>
          <a:srgbClr val="FFB81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rgbClr val="FFB81C"/>
            </a:solidFill>
          </a:endParaRPr>
        </a:p>
      </xdr:txBody>
    </xdr:sp>
    <xdr:clientData/>
  </xdr:twoCellAnchor>
  <xdr:twoCellAnchor>
    <xdr:from>
      <xdr:col>2</xdr:col>
      <xdr:colOff>0</xdr:colOff>
      <xdr:row>8</xdr:row>
      <xdr:rowOff>176039</xdr:rowOff>
    </xdr:from>
    <xdr:to>
      <xdr:col>6</xdr:col>
      <xdr:colOff>1206500</xdr:colOff>
      <xdr:row>9</xdr:row>
      <xdr:rowOff>280888</xdr:rowOff>
    </xdr:to>
    <xdr:sp macro="" textlink="">
      <xdr:nvSpPr>
        <xdr:cNvPr id="6" name="Rectangle: Diagonal Corners Rounded 15">
          <a:extLst>
            <a:ext uri="{FF2B5EF4-FFF2-40B4-BE49-F238E27FC236}">
              <a16:creationId xmlns:a16="http://schemas.microsoft.com/office/drawing/2014/main" id="{B39C3DED-9C8E-584A-A524-70F8541E2F67}"/>
            </a:ext>
          </a:extLst>
        </xdr:cNvPr>
        <xdr:cNvSpPr/>
      </xdr:nvSpPr>
      <xdr:spPr>
        <a:xfrm>
          <a:off x="355600" y="3008139"/>
          <a:ext cx="7607300" cy="295349"/>
        </a:xfrm>
        <a:prstGeom prst="round2DiagRect">
          <a:avLst>
            <a:gd name="adj1" fmla="val 40833"/>
            <a:gd name="adj2" fmla="val 0"/>
          </a:avLst>
        </a:prstGeom>
        <a:solidFill>
          <a:srgbClr val="00C1D4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200" b="1">
              <a:solidFill>
                <a:schemeClr val="bg1"/>
              </a:solidFill>
              <a:latin typeface="Trebuchet MS" panose="020B0603020202020204" pitchFamily="34" charset="0"/>
            </a:rPr>
            <a:t>Qué herramienta para qué brecha</a:t>
          </a:r>
          <a:endParaRPr lang="en-US" sz="1200" b="0">
            <a:solidFill>
              <a:schemeClr val="bg1"/>
            </a:solidFill>
            <a:latin typeface="Trebuchet MS" panose="020B0603020202020204" pitchFamily="34" charset="0"/>
          </a:endParaRPr>
        </a:p>
      </xdr:txBody>
    </xdr:sp>
    <xdr:clientData/>
  </xdr:twoCellAnchor>
  <xdr:twoCellAnchor>
    <xdr:from>
      <xdr:col>2</xdr:col>
      <xdr:colOff>0</xdr:colOff>
      <xdr:row>16</xdr:row>
      <xdr:rowOff>0</xdr:rowOff>
    </xdr:from>
    <xdr:to>
      <xdr:col>7</xdr:col>
      <xdr:colOff>35196</xdr:colOff>
      <xdr:row>21</xdr:row>
      <xdr:rowOff>165964</xdr:rowOff>
    </xdr:to>
    <xdr:sp macro="" textlink="">
      <xdr:nvSpPr>
        <xdr:cNvPr id="7" name="Rectangle: Diagonal Corners Rounded 17">
          <a:extLst>
            <a:ext uri="{FF2B5EF4-FFF2-40B4-BE49-F238E27FC236}">
              <a16:creationId xmlns:a16="http://schemas.microsoft.com/office/drawing/2014/main" id="{5A0FA4B8-3470-EF46-B44E-CCD08BC96254}"/>
            </a:ext>
          </a:extLst>
        </xdr:cNvPr>
        <xdr:cNvSpPr/>
      </xdr:nvSpPr>
      <xdr:spPr>
        <a:xfrm>
          <a:off x="355600" y="5638800"/>
          <a:ext cx="7655196" cy="1118464"/>
        </a:xfrm>
        <a:prstGeom prst="round2DiagRect">
          <a:avLst>
            <a:gd name="adj1" fmla="val 28188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sz="1100" b="1">
              <a:solidFill>
                <a:schemeClr val="bg1"/>
              </a:solidFill>
              <a:latin typeface="Trebuchet MS" panose="020B0603020202020204" pitchFamily="34" charset="0"/>
            </a:rPr>
            <a:t>📞  El siguiente paso es una conversación.</a:t>
          </a:r>
        </a:p>
        <a:p>
          <a:pPr algn="l"/>
          <a:endParaRPr lang="en-US" sz="1100" b="1">
            <a:solidFill>
              <a:schemeClr val="bg1"/>
            </a:solidFill>
            <a:latin typeface="Trebuchet MS" panose="020B0603020202020204" pitchFamily="34" charset="0"/>
          </a:endParaRPr>
        </a:p>
        <a:p>
          <a:pPr algn="l"/>
          <a:r>
            <a:rPr lang="en-US" sz="1100" b="0">
              <a:solidFill>
                <a:schemeClr val="bg1"/>
              </a:solidFill>
              <a:latin typeface="Trebuchet MS" panose="020B0603020202020204" pitchFamily="34" charset="0"/>
            </a:rPr>
            <a:t>Tu ejecutivo del banco puede ayudarte a elegir la herramienta correcta para TU brecha y darte las condiciones reales. Escríbele o acércate a Bi-Banking / Banca en línea Empresarial.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showGridLines="0" tabSelected="1" zoomScale="87" zoomScaleNormal="87" workbookViewId="0">
      <selection activeCell="M37" sqref="M37"/>
    </sheetView>
  </sheetViews>
  <sheetFormatPr baseColWidth="10" defaultColWidth="8.81640625" defaultRowHeight="14.5"/>
  <cols>
    <col min="1" max="1" width="2.7265625" customWidth="1"/>
    <col min="2" max="2" width="2" customWidth="1"/>
    <col min="3" max="3" width="40" customWidth="1"/>
    <col min="4" max="5" width="14" customWidth="1"/>
    <col min="6" max="7" width="16" customWidth="1"/>
    <col min="8" max="8" width="2" customWidth="1"/>
  </cols>
  <sheetData>
    <row r="1" spans="1:8" ht="102" customHeight="1">
      <c r="A1" s="4"/>
      <c r="B1" s="4"/>
      <c r="C1" s="4"/>
      <c r="D1" s="4"/>
      <c r="E1" s="4"/>
      <c r="F1" s="4"/>
      <c r="G1" s="4"/>
      <c r="H1" s="4"/>
    </row>
    <row r="2" spans="1:8" ht="30" customHeight="1">
      <c r="A2" s="4"/>
      <c r="B2" s="10"/>
      <c r="C2" s="11"/>
      <c r="D2" s="11"/>
      <c r="E2" s="11"/>
      <c r="F2" s="11"/>
      <c r="G2" s="11"/>
      <c r="H2" s="11"/>
    </row>
    <row r="3" spans="1:8">
      <c r="A3" s="4"/>
      <c r="B3" s="4"/>
      <c r="C3" s="4"/>
      <c r="D3" s="4"/>
      <c r="E3" s="4"/>
      <c r="F3" s="4"/>
      <c r="G3" s="4"/>
      <c r="H3" s="4"/>
    </row>
    <row r="4" spans="1:8" ht="37.5" customHeight="1">
      <c r="A4" s="4"/>
      <c r="B4" s="4"/>
      <c r="C4" s="15" t="s">
        <v>0</v>
      </c>
      <c r="D4" s="8"/>
      <c r="E4" s="8"/>
      <c r="F4" s="8"/>
      <c r="G4" s="8"/>
      <c r="H4" s="4"/>
    </row>
    <row r="5" spans="1:8" ht="24" customHeight="1">
      <c r="A5" s="4"/>
      <c r="B5" s="4"/>
      <c r="C5" s="9" t="s">
        <v>1</v>
      </c>
      <c r="D5" s="8"/>
      <c r="E5" s="8"/>
      <c r="F5" s="8"/>
      <c r="G5" s="8"/>
      <c r="H5" s="4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13"/>
      <c r="D7" s="11"/>
      <c r="E7" s="11"/>
      <c r="F7" s="11"/>
      <c r="G7" s="11"/>
      <c r="H7" s="4"/>
    </row>
    <row r="8" spans="1:8">
      <c r="A8" s="4"/>
      <c r="B8" s="4"/>
      <c r="C8" s="11"/>
      <c r="D8" s="11"/>
      <c r="E8" s="11"/>
      <c r="F8" s="11"/>
      <c r="G8" s="11"/>
      <c r="H8" s="4"/>
    </row>
    <row r="9" spans="1:8">
      <c r="A9" s="4"/>
      <c r="B9" s="4"/>
      <c r="C9" s="11"/>
      <c r="D9" s="11"/>
      <c r="E9" s="11"/>
      <c r="F9" s="11"/>
      <c r="G9" s="11"/>
      <c r="H9" s="4"/>
    </row>
    <row r="10" spans="1:8">
      <c r="A10" s="4"/>
      <c r="B10" s="4"/>
      <c r="C10" s="11"/>
      <c r="D10" s="11"/>
      <c r="E10" s="11"/>
      <c r="F10" s="11"/>
      <c r="G10" s="11"/>
      <c r="H10" s="4"/>
    </row>
    <row r="11" spans="1:8">
      <c r="A11" s="4"/>
      <c r="B11" s="4"/>
      <c r="C11" s="11"/>
      <c r="D11" s="11"/>
      <c r="E11" s="11"/>
      <c r="F11" s="11"/>
      <c r="G11" s="11"/>
      <c r="H11" s="4"/>
    </row>
    <row r="12" spans="1:8">
      <c r="A12" s="4"/>
      <c r="B12" s="4"/>
      <c r="C12" s="11"/>
      <c r="D12" s="11"/>
      <c r="E12" s="11"/>
      <c r="F12" s="11"/>
      <c r="G12" s="11"/>
      <c r="H12" s="4"/>
    </row>
    <row r="13" spans="1:8">
      <c r="A13" s="4"/>
      <c r="B13" s="4"/>
      <c r="C13" s="11"/>
      <c r="D13" s="11"/>
      <c r="E13" s="11"/>
      <c r="F13" s="11"/>
      <c r="G13" s="11"/>
      <c r="H13" s="4"/>
    </row>
    <row r="14" spans="1:8">
      <c r="A14" s="4"/>
      <c r="B14" s="4"/>
      <c r="C14" s="11"/>
      <c r="D14" s="11"/>
      <c r="E14" s="11"/>
      <c r="F14" s="11"/>
      <c r="G14" s="11"/>
      <c r="H14" s="4"/>
    </row>
    <row r="15" spans="1:8">
      <c r="A15" s="4"/>
      <c r="B15" s="4"/>
      <c r="C15" s="11"/>
      <c r="D15" s="11"/>
      <c r="E15" s="11"/>
      <c r="F15" s="11"/>
      <c r="G15" s="11"/>
      <c r="H15" s="4"/>
    </row>
    <row r="16" spans="1:8">
      <c r="A16" s="4"/>
      <c r="B16" s="4"/>
      <c r="C16" s="11"/>
      <c r="D16" s="11"/>
      <c r="E16" s="11"/>
      <c r="F16" s="11"/>
      <c r="G16" s="11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 ht="25.5" customHeight="1">
      <c r="A18" s="4"/>
      <c r="B18" s="4"/>
      <c r="C18" s="14" t="s">
        <v>2</v>
      </c>
      <c r="D18" s="8"/>
      <c r="E18" s="8"/>
      <c r="F18" s="8"/>
      <c r="G18" s="8"/>
      <c r="H18" s="4"/>
    </row>
    <row r="19" spans="1:8">
      <c r="A19" s="4"/>
      <c r="B19" s="4"/>
      <c r="C19" s="12" t="s">
        <v>3</v>
      </c>
      <c r="D19" s="8"/>
      <c r="E19" s="8"/>
      <c r="F19" s="8"/>
      <c r="G19" s="8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  <row r="21" spans="1:8">
      <c r="A21" s="4"/>
      <c r="B21" s="4"/>
      <c r="C21" s="13"/>
      <c r="D21" s="11"/>
      <c r="E21" s="11"/>
      <c r="F21" s="11"/>
      <c r="G21" s="11"/>
      <c r="H21" s="4"/>
    </row>
    <row r="22" spans="1:8">
      <c r="A22" s="4"/>
      <c r="B22" s="4"/>
      <c r="C22" s="11"/>
      <c r="D22" s="11"/>
      <c r="E22" s="11"/>
      <c r="F22" s="11"/>
      <c r="G22" s="11"/>
      <c r="H22" s="4"/>
    </row>
    <row r="23" spans="1:8">
      <c r="A23" s="4"/>
      <c r="B23" s="4"/>
      <c r="C23" s="11"/>
      <c r="D23" s="11"/>
      <c r="E23" s="11"/>
      <c r="F23" s="11"/>
      <c r="G23" s="11"/>
      <c r="H23" s="4"/>
    </row>
    <row r="24" spans="1:8">
      <c r="A24" s="4"/>
      <c r="B24" s="4"/>
      <c r="C24" s="6"/>
      <c r="D24" s="6"/>
      <c r="E24" s="6"/>
      <c r="F24" s="6"/>
      <c r="G24" s="6"/>
      <c r="H24" s="4"/>
    </row>
    <row r="25" spans="1:8">
      <c r="A25" s="4"/>
      <c r="B25" s="4"/>
      <c r="C25" s="13"/>
      <c r="D25" s="11"/>
      <c r="E25" s="11"/>
      <c r="F25" s="11"/>
      <c r="G25" s="11"/>
      <c r="H25" s="4"/>
    </row>
    <row r="26" spans="1:8">
      <c r="A26" s="4"/>
      <c r="B26" s="4"/>
      <c r="C26" s="11"/>
      <c r="D26" s="11"/>
      <c r="E26" s="11"/>
      <c r="F26" s="11"/>
      <c r="G26" s="11"/>
      <c r="H26" s="4"/>
    </row>
    <row r="27" spans="1:8">
      <c r="A27" s="4"/>
      <c r="B27" s="4"/>
      <c r="C27" s="11"/>
      <c r="D27" s="11"/>
      <c r="E27" s="11"/>
      <c r="F27" s="11"/>
      <c r="G27" s="11"/>
      <c r="H27" s="4"/>
    </row>
    <row r="28" spans="1:8">
      <c r="A28" s="4"/>
      <c r="B28" s="4"/>
      <c r="C28" s="6"/>
      <c r="D28" s="6"/>
      <c r="E28" s="6"/>
      <c r="F28" s="6"/>
      <c r="G28" s="6"/>
      <c r="H28" s="4"/>
    </row>
    <row r="29" spans="1:8">
      <c r="A29" s="4"/>
      <c r="B29" s="4"/>
      <c r="C29" s="13"/>
      <c r="D29" s="11"/>
      <c r="E29" s="11"/>
      <c r="F29" s="11"/>
      <c r="G29" s="11"/>
      <c r="H29" s="4"/>
    </row>
    <row r="30" spans="1:8">
      <c r="A30" s="4"/>
      <c r="B30" s="4"/>
      <c r="C30" s="11"/>
      <c r="D30" s="11"/>
      <c r="E30" s="11"/>
      <c r="F30" s="11"/>
      <c r="G30" s="11"/>
      <c r="H30" s="4"/>
    </row>
    <row r="31" spans="1:8">
      <c r="A31" s="4"/>
      <c r="B31" s="4"/>
      <c r="C31" s="11"/>
      <c r="D31" s="11"/>
      <c r="E31" s="11"/>
      <c r="F31" s="11"/>
      <c r="G31" s="11"/>
      <c r="H31" s="4"/>
    </row>
    <row r="32" spans="1:8">
      <c r="A32" s="4"/>
      <c r="B32" s="4"/>
      <c r="C32" s="4"/>
      <c r="D32" s="4"/>
      <c r="E32" s="4"/>
      <c r="F32" s="4"/>
      <c r="G32" s="4"/>
      <c r="H32" s="4"/>
    </row>
    <row r="33" spans="1:8" ht="25.5" customHeight="1">
      <c r="A33" s="4"/>
      <c r="B33" s="4"/>
      <c r="C33" s="17" t="s">
        <v>4</v>
      </c>
      <c r="D33" s="8"/>
      <c r="E33" s="8"/>
      <c r="F33" s="8"/>
      <c r="G33" s="8"/>
      <c r="H33" s="4"/>
    </row>
    <row r="34" spans="1:8">
      <c r="A34" s="4"/>
      <c r="B34" s="4"/>
      <c r="C34" s="6"/>
      <c r="D34" s="6"/>
      <c r="E34" s="6"/>
      <c r="F34" s="6"/>
      <c r="G34" s="6"/>
      <c r="H34" s="4"/>
    </row>
    <row r="35" spans="1:8">
      <c r="A35" s="4"/>
      <c r="B35" s="4"/>
      <c r="C35" s="16"/>
      <c r="D35" s="11"/>
      <c r="E35" s="11"/>
      <c r="F35" s="11"/>
      <c r="G35" s="11"/>
      <c r="H35" s="4"/>
    </row>
    <row r="36" spans="1:8">
      <c r="A36" s="4"/>
      <c r="B36" s="4"/>
      <c r="C36" s="11"/>
      <c r="D36" s="11"/>
      <c r="E36" s="11"/>
      <c r="F36" s="11"/>
      <c r="G36" s="11"/>
      <c r="H36" s="4"/>
    </row>
    <row r="37" spans="1:8">
      <c r="A37" s="4"/>
      <c r="B37" s="4"/>
      <c r="C37" s="11"/>
      <c r="D37" s="11"/>
      <c r="E37" s="11"/>
      <c r="F37" s="11"/>
      <c r="G37" s="11"/>
      <c r="H37" s="4"/>
    </row>
    <row r="38" spans="1:8">
      <c r="A38" s="4"/>
      <c r="B38" s="4"/>
      <c r="C38" s="11"/>
      <c r="D38" s="11"/>
      <c r="E38" s="11"/>
      <c r="F38" s="11"/>
      <c r="G38" s="11"/>
      <c r="H38" s="4"/>
    </row>
    <row r="39" spans="1:8">
      <c r="A39" s="4"/>
      <c r="B39" s="4"/>
      <c r="C39" s="11"/>
      <c r="D39" s="11"/>
      <c r="E39" s="11"/>
      <c r="F39" s="11"/>
      <c r="G39" s="11"/>
      <c r="H39" s="4"/>
    </row>
    <row r="40" spans="1:8">
      <c r="A40" s="4"/>
      <c r="B40" s="4"/>
      <c r="C40" s="11"/>
      <c r="D40" s="11"/>
      <c r="E40" s="11"/>
      <c r="F40" s="11"/>
      <c r="G40" s="11"/>
      <c r="H40" s="4"/>
    </row>
    <row r="41" spans="1:8">
      <c r="A41" s="4"/>
      <c r="B41" s="4"/>
      <c r="C41" s="4"/>
      <c r="D41" s="4"/>
      <c r="E41" s="4"/>
      <c r="F41" s="4"/>
      <c r="G41" s="4"/>
      <c r="H41" s="4"/>
    </row>
    <row r="42" spans="1:8">
      <c r="A42" s="4"/>
      <c r="B42" s="4"/>
      <c r="C42" s="7"/>
      <c r="D42" s="8"/>
      <c r="E42" s="8"/>
      <c r="F42" s="8"/>
      <c r="G42" s="8"/>
      <c r="H42" s="4"/>
    </row>
    <row r="43" spans="1:8">
      <c r="A43" s="4"/>
      <c r="B43" s="4"/>
      <c r="C43" s="4"/>
      <c r="D43" s="4"/>
      <c r="E43" s="4"/>
      <c r="F43" s="4"/>
      <c r="G43" s="4"/>
      <c r="H43" s="4"/>
    </row>
    <row r="44" spans="1:8" ht="18" customHeight="1">
      <c r="A44" s="4"/>
      <c r="B44" s="4"/>
      <c r="C44" s="4"/>
      <c r="D44" s="4"/>
      <c r="E44" s="4"/>
      <c r="F44" s="4"/>
      <c r="G44" s="4"/>
      <c r="H44" s="4"/>
    </row>
    <row r="45" spans="1:8">
      <c r="A45" s="4"/>
      <c r="B45" s="4"/>
      <c r="C45" s="7"/>
      <c r="D45" s="8"/>
      <c r="E45" s="8"/>
      <c r="F45" s="8"/>
      <c r="G45" s="8"/>
      <c r="H45" s="4"/>
    </row>
    <row r="46" spans="1:8">
      <c r="A46" s="4"/>
      <c r="B46" s="4"/>
      <c r="C46" s="4"/>
      <c r="D46" s="4"/>
      <c r="E46" s="4"/>
      <c r="F46" s="4"/>
      <c r="G46" s="4"/>
      <c r="H46" s="4"/>
    </row>
    <row r="47" spans="1:8">
      <c r="A47" s="4"/>
      <c r="B47" s="4"/>
      <c r="C47" s="7" t="s">
        <v>5</v>
      </c>
      <c r="D47" s="7"/>
      <c r="E47" s="7"/>
      <c r="F47" s="7"/>
      <c r="G47" s="7"/>
      <c r="H47" s="4"/>
    </row>
    <row r="48" spans="1:8">
      <c r="A48" s="4"/>
      <c r="B48" s="4"/>
      <c r="C48" s="4"/>
      <c r="D48" s="4"/>
      <c r="E48" s="4"/>
      <c r="F48" s="4"/>
      <c r="G48" s="4"/>
      <c r="H48" s="4"/>
    </row>
    <row r="49" spans="1:15">
      <c r="A49" s="4"/>
      <c r="B49" s="4"/>
      <c r="C49" s="4"/>
      <c r="D49" s="4"/>
      <c r="E49" s="4"/>
      <c r="F49" s="4"/>
      <c r="G49" s="4"/>
      <c r="H49" s="4"/>
    </row>
    <row r="50" spans="1:15">
      <c r="A50" s="4"/>
      <c r="B50" s="4"/>
      <c r="C50" s="4"/>
      <c r="D50" s="4"/>
      <c r="E50" s="4"/>
      <c r="F50" s="4"/>
      <c r="G50" s="4"/>
      <c r="H50" s="4"/>
    </row>
    <row r="51" spans="1:15">
      <c r="A51" s="4"/>
      <c r="B51" s="4"/>
      <c r="C51" s="4"/>
      <c r="D51" s="4"/>
      <c r="E51" s="4"/>
      <c r="F51" s="4"/>
      <c r="G51" s="4"/>
      <c r="H51" s="4"/>
    </row>
    <row r="52" spans="1:15">
      <c r="A52" s="4"/>
      <c r="B52" s="4"/>
      <c r="C52" s="4"/>
      <c r="D52" s="4"/>
      <c r="E52" s="4"/>
      <c r="F52" s="4"/>
      <c r="G52" s="4"/>
      <c r="H52" s="4"/>
    </row>
    <row r="53" spans="1:15">
      <c r="A53" s="4"/>
      <c r="B53" s="4"/>
      <c r="C53" s="4"/>
      <c r="D53" s="4"/>
      <c r="E53" s="4"/>
      <c r="F53" s="4"/>
      <c r="G53" s="4"/>
      <c r="H53" s="4"/>
    </row>
    <row r="54" spans="1:15">
      <c r="A54" s="4"/>
      <c r="B54" s="4"/>
      <c r="C54" s="4"/>
      <c r="D54" s="4"/>
      <c r="E54" s="4"/>
      <c r="F54" s="4"/>
      <c r="G54" s="4"/>
      <c r="H54" s="4"/>
      <c r="O54" s="5"/>
    </row>
  </sheetData>
  <mergeCells count="14">
    <mergeCell ref="C45:G45"/>
    <mergeCell ref="C47:G47"/>
    <mergeCell ref="C42:G42"/>
    <mergeCell ref="C5:G5"/>
    <mergeCell ref="B2:H2"/>
    <mergeCell ref="C19:G19"/>
    <mergeCell ref="C21:G23"/>
    <mergeCell ref="C18:G18"/>
    <mergeCell ref="C7:G16"/>
    <mergeCell ref="C4:G4"/>
    <mergeCell ref="C35:G40"/>
    <mergeCell ref="C25:G27"/>
    <mergeCell ref="C29:G31"/>
    <mergeCell ref="C33:G33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4"/>
  <sheetViews>
    <sheetView showGridLines="0" zoomScaleNormal="129" workbookViewId="0">
      <selection activeCell="J13" sqref="J13"/>
    </sheetView>
  </sheetViews>
  <sheetFormatPr baseColWidth="10" defaultColWidth="8.81640625" defaultRowHeight="14.5"/>
  <cols>
    <col min="1" max="1" width="2.7265625" customWidth="1"/>
    <col min="2" max="2" width="2" customWidth="1"/>
    <col min="3" max="3" width="40" customWidth="1"/>
    <col min="4" max="5" width="14" customWidth="1"/>
    <col min="6" max="7" width="16" customWidth="1"/>
    <col min="8" max="8" width="2" customWidth="1"/>
  </cols>
  <sheetData>
    <row r="1" spans="2:8" ht="102" customHeight="1"/>
    <row r="2" spans="2:8" ht="31.5" customHeight="1">
      <c r="B2" s="18"/>
      <c r="C2" s="19"/>
      <c r="D2" s="19"/>
      <c r="E2" s="19"/>
      <c r="F2" s="19"/>
      <c r="G2" s="19"/>
      <c r="H2" s="19"/>
    </row>
    <row r="3" spans="2:8">
      <c r="C3" s="21" t="s">
        <v>6</v>
      </c>
      <c r="D3" s="8"/>
      <c r="E3" s="8"/>
      <c r="F3" s="8"/>
      <c r="G3" s="8"/>
    </row>
    <row r="4" spans="2:8">
      <c r="C4" s="4"/>
      <c r="D4" s="4"/>
      <c r="E4" s="4"/>
      <c r="F4" s="4"/>
      <c r="G4" s="4"/>
    </row>
    <row r="5" spans="2:8">
      <c r="C5" s="13"/>
      <c r="D5" s="11"/>
      <c r="E5" s="11"/>
      <c r="F5" s="11"/>
      <c r="G5" s="11"/>
    </row>
    <row r="6" spans="2:8">
      <c r="C6" s="11"/>
      <c r="D6" s="11"/>
      <c r="E6" s="11"/>
      <c r="F6" s="11"/>
      <c r="G6" s="11"/>
    </row>
    <row r="7" spans="2:8">
      <c r="C7" s="11"/>
      <c r="D7" s="11"/>
      <c r="E7" s="11"/>
      <c r="F7" s="11"/>
      <c r="G7" s="11"/>
    </row>
    <row r="8" spans="2:8">
      <c r="C8" s="11"/>
      <c r="D8" s="11"/>
      <c r="E8" s="11"/>
      <c r="F8" s="11"/>
      <c r="G8" s="11"/>
    </row>
    <row r="9" spans="2:8">
      <c r="C9" s="11"/>
      <c r="D9" s="11"/>
      <c r="E9" s="11"/>
      <c r="F9" s="11"/>
      <c r="G9" s="11"/>
    </row>
    <row r="10" spans="2:8">
      <c r="C10" s="11"/>
      <c r="D10" s="11"/>
      <c r="E10" s="11"/>
      <c r="F10" s="11"/>
      <c r="G10" s="11"/>
    </row>
    <row r="11" spans="2:8">
      <c r="C11" s="11"/>
      <c r="D11" s="11"/>
      <c r="E11" s="11"/>
      <c r="F11" s="11"/>
      <c r="G11" s="11"/>
    </row>
    <row r="12" spans="2:8">
      <c r="C12" s="11"/>
      <c r="D12" s="11"/>
      <c r="E12" s="11"/>
      <c r="F12" s="11"/>
      <c r="G12" s="11"/>
    </row>
    <row r="13" spans="2:8">
      <c r="C13" s="4"/>
      <c r="D13" s="4"/>
      <c r="E13" s="4"/>
      <c r="F13" s="4"/>
      <c r="G13" s="4"/>
    </row>
    <row r="14" spans="2:8" ht="24" customHeight="1">
      <c r="C14" s="20"/>
      <c r="D14" s="11"/>
      <c r="E14" s="11"/>
      <c r="F14" s="11"/>
      <c r="G14" s="11"/>
    </row>
    <row r="15" spans="2:8">
      <c r="C15" s="31" t="s">
        <v>7</v>
      </c>
      <c r="D15" s="32"/>
      <c r="E15" s="32"/>
      <c r="F15" s="31" t="s">
        <v>8</v>
      </c>
      <c r="G15" s="32"/>
    </row>
    <row r="16" spans="2:8">
      <c r="C16" s="22" t="s">
        <v>9</v>
      </c>
      <c r="D16" s="23"/>
      <c r="E16" s="23"/>
      <c r="F16" s="24">
        <v>300000</v>
      </c>
      <c r="G16" s="23"/>
    </row>
    <row r="17" spans="3:7">
      <c r="C17" s="22" t="s">
        <v>10</v>
      </c>
      <c r="D17" s="23"/>
      <c r="E17" s="23"/>
      <c r="F17" s="36">
        <v>60</v>
      </c>
      <c r="G17" s="23"/>
    </row>
    <row r="18" spans="3:7">
      <c r="C18" s="22" t="s">
        <v>11</v>
      </c>
      <c r="D18" s="23"/>
      <c r="E18" s="23"/>
      <c r="F18" s="36">
        <v>30</v>
      </c>
      <c r="G18" s="23"/>
    </row>
    <row r="19" spans="3:7">
      <c r="C19" s="35" t="s">
        <v>12</v>
      </c>
      <c r="D19" s="26"/>
      <c r="E19" s="26"/>
      <c r="F19" s="25">
        <f>F17-F18</f>
        <v>30</v>
      </c>
      <c r="G19" s="26"/>
    </row>
    <row r="20" spans="3:7">
      <c r="C20" s="35" t="s">
        <v>13</v>
      </c>
      <c r="D20" s="26"/>
      <c r="E20" s="26"/>
      <c r="F20" s="33">
        <f>F16/30</f>
        <v>10000</v>
      </c>
      <c r="G20" s="26"/>
    </row>
    <row r="21" spans="3:7">
      <c r="C21" s="28" t="s">
        <v>14</v>
      </c>
      <c r="D21" s="29"/>
      <c r="E21" s="29"/>
      <c r="F21" s="30">
        <f>F20*F19</f>
        <v>300000</v>
      </c>
      <c r="G21" s="29"/>
    </row>
    <row r="22" spans="3:7">
      <c r="C22" s="4"/>
      <c r="D22" s="4"/>
      <c r="E22" s="4"/>
      <c r="F22" s="4"/>
      <c r="G22" s="4"/>
    </row>
    <row r="23" spans="3:7" ht="24" customHeight="1">
      <c r="C23" s="20"/>
      <c r="D23" s="11"/>
      <c r="E23" s="11"/>
      <c r="F23" s="11"/>
      <c r="G23" s="11"/>
    </row>
    <row r="24" spans="3:7">
      <c r="C24" s="31" t="s">
        <v>7</v>
      </c>
      <c r="D24" s="32"/>
      <c r="E24" s="32"/>
      <c r="F24" s="31" t="s">
        <v>8</v>
      </c>
      <c r="G24" s="32"/>
    </row>
    <row r="25" spans="3:7">
      <c r="C25" s="22" t="s">
        <v>15</v>
      </c>
      <c r="D25" s="23"/>
      <c r="E25" s="23"/>
      <c r="F25" s="27">
        <v>0.02</v>
      </c>
      <c r="G25" s="23"/>
    </row>
    <row r="26" spans="3:7">
      <c r="C26" s="35" t="s">
        <v>16</v>
      </c>
      <c r="D26" s="26"/>
      <c r="E26" s="26"/>
      <c r="F26" s="33">
        <f>F21*F25</f>
        <v>6000</v>
      </c>
      <c r="G26" s="26"/>
    </row>
    <row r="27" spans="3:7">
      <c r="C27" s="28" t="s">
        <v>17</v>
      </c>
      <c r="D27" s="29"/>
      <c r="E27" s="29"/>
      <c r="F27" s="34">
        <f>F26/F16</f>
        <v>0.02</v>
      </c>
      <c r="G27" s="29"/>
    </row>
    <row r="28" spans="3:7">
      <c r="C28" s="4"/>
      <c r="D28" s="4"/>
      <c r="E28" s="4"/>
      <c r="F28" s="4"/>
      <c r="G28" s="4"/>
    </row>
    <row r="29" spans="3:7">
      <c r="C29" s="13"/>
      <c r="D29" s="11"/>
      <c r="E29" s="11"/>
      <c r="F29" s="11"/>
      <c r="G29" s="11"/>
    </row>
    <row r="30" spans="3:7">
      <c r="C30" s="11"/>
      <c r="D30" s="11"/>
      <c r="E30" s="11"/>
      <c r="F30" s="11"/>
      <c r="G30" s="11"/>
    </row>
    <row r="31" spans="3:7">
      <c r="C31" s="11"/>
      <c r="D31" s="11"/>
      <c r="E31" s="11"/>
      <c r="F31" s="11"/>
      <c r="G31" s="11"/>
    </row>
    <row r="32" spans="3:7">
      <c r="C32" s="11"/>
      <c r="D32" s="11"/>
      <c r="E32" s="11"/>
      <c r="F32" s="11"/>
      <c r="G32" s="11"/>
    </row>
    <row r="33" spans="3:7">
      <c r="C33" s="11"/>
      <c r="D33" s="11"/>
      <c r="E33" s="11"/>
      <c r="F33" s="11"/>
      <c r="G33" s="11"/>
    </row>
    <row r="34" spans="3:7">
      <c r="C34" s="11"/>
      <c r="D34" s="11"/>
      <c r="E34" s="11"/>
      <c r="F34" s="11"/>
      <c r="G34" s="11"/>
    </row>
  </sheetData>
  <mergeCells count="28">
    <mergeCell ref="F27:G27"/>
    <mergeCell ref="C15:E15"/>
    <mergeCell ref="C24:E24"/>
    <mergeCell ref="C26:E26"/>
    <mergeCell ref="C20:E20"/>
    <mergeCell ref="C25:E25"/>
    <mergeCell ref="F17:G17"/>
    <mergeCell ref="C19:E19"/>
    <mergeCell ref="C18:E18"/>
    <mergeCell ref="F18:G18"/>
    <mergeCell ref="C17:E17"/>
    <mergeCell ref="F26:G26"/>
    <mergeCell ref="B2:H2"/>
    <mergeCell ref="C23:G23"/>
    <mergeCell ref="C3:G3"/>
    <mergeCell ref="C16:E16"/>
    <mergeCell ref="C29:G34"/>
    <mergeCell ref="C5:G12"/>
    <mergeCell ref="F16:G16"/>
    <mergeCell ref="F19:G19"/>
    <mergeCell ref="F25:G25"/>
    <mergeCell ref="C14:G14"/>
    <mergeCell ref="C21:E21"/>
    <mergeCell ref="F21:G21"/>
    <mergeCell ref="F24:G24"/>
    <mergeCell ref="C27:E27"/>
    <mergeCell ref="F15:G15"/>
    <mergeCell ref="F20:G20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3"/>
  <sheetViews>
    <sheetView showGridLines="0" workbookViewId="0">
      <selection activeCell="S9" sqref="S9"/>
    </sheetView>
  </sheetViews>
  <sheetFormatPr baseColWidth="10" defaultColWidth="8.81640625" defaultRowHeight="14.5"/>
  <cols>
    <col min="1" max="1" width="2.7265625" customWidth="1"/>
    <col min="2" max="2" width="2" customWidth="1"/>
    <col min="3" max="3" width="40" customWidth="1"/>
    <col min="4" max="5" width="14" customWidth="1"/>
    <col min="6" max="7" width="16" customWidth="1"/>
    <col min="8" max="8" width="2" customWidth="1"/>
  </cols>
  <sheetData>
    <row r="1" spans="1:9" ht="102" customHeight="1"/>
    <row r="2" spans="1:9" ht="31.5" customHeight="1">
      <c r="B2" s="18"/>
      <c r="C2" s="19"/>
      <c r="D2" s="19"/>
      <c r="E2" s="19"/>
      <c r="F2" s="19"/>
      <c r="G2" s="19"/>
      <c r="H2" s="19"/>
    </row>
    <row r="3" spans="1:9">
      <c r="C3" s="46" t="s">
        <v>18</v>
      </c>
      <c r="D3" s="47"/>
      <c r="E3" s="47"/>
      <c r="F3" s="47"/>
      <c r="G3" s="47"/>
    </row>
    <row r="5" spans="1:9">
      <c r="A5" s="4"/>
      <c r="B5" s="4"/>
      <c r="C5" s="13"/>
      <c r="D5" s="11"/>
      <c r="E5" s="11"/>
      <c r="F5" s="11"/>
      <c r="G5" s="11"/>
      <c r="H5" s="4"/>
      <c r="I5" s="4"/>
    </row>
    <row r="6" spans="1:9">
      <c r="A6" s="4"/>
      <c r="B6" s="4"/>
      <c r="C6" s="11"/>
      <c r="D6" s="11"/>
      <c r="E6" s="11"/>
      <c r="F6" s="11"/>
      <c r="G6" s="11"/>
      <c r="H6" s="4"/>
      <c r="I6" s="4"/>
    </row>
    <row r="7" spans="1:9">
      <c r="A7" s="4"/>
      <c r="B7" s="4"/>
      <c r="C7" s="11"/>
      <c r="D7" s="11"/>
      <c r="E7" s="11"/>
      <c r="F7" s="11"/>
      <c r="G7" s="11"/>
      <c r="H7" s="4"/>
      <c r="I7" s="4"/>
    </row>
    <row r="8" spans="1:9">
      <c r="A8" s="4"/>
      <c r="B8" s="4"/>
      <c r="C8" s="4"/>
      <c r="D8" s="4"/>
      <c r="E8" s="4"/>
      <c r="F8" s="4"/>
      <c r="G8" s="4"/>
      <c r="H8" s="4"/>
      <c r="I8" s="4"/>
    </row>
    <row r="9" spans="1:9" ht="24" customHeight="1">
      <c r="A9" s="4"/>
      <c r="B9" s="4"/>
      <c r="C9" s="20"/>
      <c r="D9" s="11"/>
      <c r="E9" s="11"/>
      <c r="F9" s="11"/>
      <c r="G9" s="11"/>
      <c r="H9" s="4"/>
      <c r="I9" s="4"/>
    </row>
    <row r="10" spans="1:9">
      <c r="A10" s="4"/>
      <c r="B10" s="4"/>
      <c r="C10" s="31" t="s">
        <v>7</v>
      </c>
      <c r="D10" s="32"/>
      <c r="E10" s="32"/>
      <c r="F10" s="31" t="s">
        <v>8</v>
      </c>
      <c r="G10" s="32"/>
      <c r="H10" s="4"/>
      <c r="I10" s="4"/>
    </row>
    <row r="11" spans="1:9">
      <c r="A11" s="4"/>
      <c r="B11" s="4"/>
      <c r="C11" s="22" t="s">
        <v>19</v>
      </c>
      <c r="D11" s="23"/>
      <c r="E11" s="23"/>
      <c r="F11" s="37"/>
      <c r="G11" s="38"/>
      <c r="H11" s="4"/>
      <c r="I11" s="4"/>
    </row>
    <row r="12" spans="1:9">
      <c r="A12" s="4"/>
      <c r="B12" s="4"/>
      <c r="C12" s="22" t="s">
        <v>20</v>
      </c>
      <c r="D12" s="23"/>
      <c r="E12" s="23"/>
      <c r="F12" s="45"/>
      <c r="G12" s="38"/>
      <c r="H12" s="4"/>
      <c r="I12" s="4"/>
    </row>
    <row r="13" spans="1:9">
      <c r="A13" s="4"/>
      <c r="B13" s="4"/>
      <c r="C13" s="22" t="s">
        <v>21</v>
      </c>
      <c r="D13" s="23"/>
      <c r="E13" s="23"/>
      <c r="F13" s="45"/>
      <c r="G13" s="38"/>
      <c r="H13" s="4"/>
      <c r="I13" s="4"/>
    </row>
    <row r="14" spans="1:9">
      <c r="A14" s="4"/>
      <c r="B14" s="4"/>
      <c r="C14" s="35" t="s">
        <v>12</v>
      </c>
      <c r="D14" s="26"/>
      <c r="E14" s="26"/>
      <c r="F14" s="25">
        <f>F12-F13</f>
        <v>0</v>
      </c>
      <c r="G14" s="26"/>
      <c r="H14" s="4"/>
      <c r="I14" s="4"/>
    </row>
    <row r="15" spans="1:9">
      <c r="A15" s="4"/>
      <c r="B15" s="4"/>
      <c r="C15" s="35" t="s">
        <v>13</v>
      </c>
      <c r="D15" s="26"/>
      <c r="E15" s="26"/>
      <c r="F15" s="33">
        <f>F11/30</f>
        <v>0</v>
      </c>
      <c r="G15" s="26"/>
      <c r="H15" s="4"/>
      <c r="I15" s="4"/>
    </row>
    <row r="16" spans="1:9">
      <c r="A16" s="4"/>
      <c r="B16" s="4"/>
      <c r="C16" s="28" t="s">
        <v>22</v>
      </c>
      <c r="D16" s="29"/>
      <c r="E16" s="29"/>
      <c r="F16" s="30">
        <f>F15*F14</f>
        <v>0</v>
      </c>
      <c r="G16" s="29"/>
      <c r="H16" s="4"/>
      <c r="I16" s="4"/>
    </row>
    <row r="17" spans="1:9">
      <c r="A17" s="4"/>
      <c r="B17" s="4"/>
      <c r="C17" s="4"/>
      <c r="D17" s="4"/>
      <c r="E17" s="4"/>
      <c r="F17" s="4"/>
      <c r="G17" s="4"/>
      <c r="H17" s="4"/>
      <c r="I17" s="4"/>
    </row>
    <row r="18" spans="1:9">
      <c r="A18" s="4"/>
      <c r="B18" s="4"/>
      <c r="C18" s="43" t="str">
        <f>IF(F14&lt;=0,"✅  ¡Vas bien! Cobras antes de pagar. Tienes holgura de liquidez.","⚠️  Tienes "&amp;TEXT(F14,"0")&amp;" días de brecha. Hay "&amp;TEXT(F16,"""Q""#,##0")&amp;" atrapados en el tiempo que conviene gestionar.")</f>
        <v>✅  ¡Vas bien! Cobras antes de pagar. Tienes holgura de liquidez.</v>
      </c>
      <c r="D18" s="44"/>
      <c r="E18" s="44"/>
      <c r="F18" s="44"/>
      <c r="G18" s="44"/>
      <c r="H18" s="4"/>
      <c r="I18" s="4"/>
    </row>
    <row r="19" spans="1:9">
      <c r="A19" s="4"/>
      <c r="B19" s="4"/>
      <c r="C19" s="44"/>
      <c r="D19" s="44"/>
      <c r="E19" s="44"/>
      <c r="F19" s="44"/>
      <c r="G19" s="44"/>
      <c r="H19" s="4"/>
      <c r="I19" s="4"/>
    </row>
    <row r="20" spans="1:9">
      <c r="A20" s="4"/>
      <c r="B20" s="4"/>
      <c r="C20" s="4"/>
      <c r="D20" s="4"/>
      <c r="E20" s="4"/>
      <c r="F20" s="4"/>
      <c r="G20" s="4"/>
      <c r="H20" s="4"/>
      <c r="I20" s="4"/>
    </row>
    <row r="21" spans="1:9" ht="24" customHeight="1">
      <c r="A21" s="4"/>
      <c r="B21" s="4"/>
      <c r="C21" s="20"/>
      <c r="D21" s="11"/>
      <c r="E21" s="11"/>
      <c r="F21" s="11"/>
      <c r="G21" s="11"/>
      <c r="H21" s="4"/>
      <c r="I21" s="4"/>
    </row>
    <row r="22" spans="1:9">
      <c r="A22" s="4"/>
      <c r="B22" s="4"/>
      <c r="C22" s="31" t="s">
        <v>7</v>
      </c>
      <c r="D22" s="32"/>
      <c r="E22" s="32"/>
      <c r="F22" s="31" t="s">
        <v>8</v>
      </c>
      <c r="G22" s="32"/>
      <c r="H22" s="4"/>
      <c r="I22" s="4"/>
    </row>
    <row r="23" spans="1:9">
      <c r="A23" s="4"/>
      <c r="B23" s="4"/>
      <c r="C23" s="22" t="s">
        <v>23</v>
      </c>
      <c r="D23" s="23"/>
      <c r="E23" s="23"/>
      <c r="F23" s="42">
        <v>0.02</v>
      </c>
      <c r="G23" s="38"/>
      <c r="H23" s="4"/>
      <c r="I23" s="4"/>
    </row>
    <row r="24" spans="1:9">
      <c r="A24" s="4"/>
      <c r="B24" s="4"/>
      <c r="C24" s="39" t="s">
        <v>24</v>
      </c>
      <c r="D24" s="8"/>
      <c r="E24" s="8"/>
      <c r="F24" s="8"/>
      <c r="G24" s="8"/>
      <c r="H24" s="4"/>
      <c r="I24" s="4"/>
    </row>
    <row r="25" spans="1:9">
      <c r="A25" s="4"/>
      <c r="B25" s="4"/>
      <c r="C25" s="35" t="s">
        <v>25</v>
      </c>
      <c r="D25" s="26"/>
      <c r="E25" s="26"/>
      <c r="F25" s="33">
        <f>F16*F23</f>
        <v>0</v>
      </c>
      <c r="G25" s="26"/>
      <c r="H25" s="4"/>
      <c r="I25" s="4"/>
    </row>
    <row r="26" spans="1:9">
      <c r="A26" s="4"/>
      <c r="B26" s="4"/>
      <c r="C26" s="35" t="s">
        <v>26</v>
      </c>
      <c r="D26" s="26"/>
      <c r="E26" s="26"/>
      <c r="F26" s="33">
        <f>F25*12</f>
        <v>0</v>
      </c>
      <c r="G26" s="26"/>
      <c r="H26" s="4"/>
      <c r="I26" s="4"/>
    </row>
    <row r="27" spans="1:9">
      <c r="A27" s="4"/>
      <c r="B27" s="4"/>
      <c r="C27" s="28" t="s">
        <v>27</v>
      </c>
      <c r="D27" s="29"/>
      <c r="E27" s="29"/>
      <c r="F27" s="34">
        <f>F25/IF(F11=0,1,F11)</f>
        <v>0</v>
      </c>
      <c r="G27" s="29"/>
      <c r="H27" s="4"/>
      <c r="I27" s="4"/>
    </row>
    <row r="28" spans="1:9">
      <c r="A28" s="4"/>
      <c r="B28" s="4"/>
      <c r="C28" s="4"/>
      <c r="D28" s="4"/>
      <c r="E28" s="4"/>
      <c r="F28" s="4"/>
      <c r="G28" s="4"/>
      <c r="H28" s="4"/>
      <c r="I28" s="4"/>
    </row>
    <row r="29" spans="1:9">
      <c r="A29" s="4"/>
      <c r="B29" s="4"/>
      <c r="C29" s="40" t="str">
        <f>IF(F11=0,"💡  Escribe tus ventas y tu tasa para ver cuánto te cuesta la brecha.","💡  Este "&amp;TEXT(F27,"0.0%")&amp;" es lo que deberías tener incluido en tu precio o condiciones de venta. Si NO lo costeas, se come tu utilidad. Si lo incluyes, financiar la brecha es neutral: vendo más, financio más, pero cada venta ya trae su costo cubierto.")</f>
        <v>💡  Escribe tus ventas y tu tasa para ver cuánto te cuesta la brecha.</v>
      </c>
      <c r="D29" s="41"/>
      <c r="E29" s="41"/>
      <c r="F29" s="41"/>
      <c r="G29" s="41"/>
      <c r="H29" s="4"/>
      <c r="I29" s="4"/>
    </row>
    <row r="30" spans="1:9">
      <c r="A30" s="4"/>
      <c r="B30" s="4"/>
      <c r="C30" s="41"/>
      <c r="D30" s="41"/>
      <c r="E30" s="41"/>
      <c r="F30" s="41"/>
      <c r="G30" s="41"/>
      <c r="H30" s="4"/>
      <c r="I30" s="4"/>
    </row>
    <row r="31" spans="1:9">
      <c r="A31" s="4"/>
      <c r="B31" s="4"/>
      <c r="C31" s="41"/>
      <c r="D31" s="41"/>
      <c r="E31" s="41"/>
      <c r="F31" s="41"/>
      <c r="G31" s="41"/>
      <c r="H31" s="4"/>
      <c r="I31" s="4"/>
    </row>
    <row r="32" spans="1:9">
      <c r="A32" s="4"/>
      <c r="B32" s="4"/>
      <c r="C32" s="41"/>
      <c r="D32" s="41"/>
      <c r="E32" s="41"/>
      <c r="F32" s="41"/>
      <c r="G32" s="41"/>
      <c r="H32" s="4"/>
      <c r="I32" s="4"/>
    </row>
    <row r="33" spans="1:9">
      <c r="A33" s="4"/>
      <c r="B33" s="4"/>
      <c r="C33" s="41"/>
      <c r="D33" s="41"/>
      <c r="E33" s="41"/>
      <c r="F33" s="41"/>
      <c r="G33" s="41"/>
      <c r="H33" s="4"/>
      <c r="I33" s="4"/>
    </row>
  </sheetData>
  <mergeCells count="32">
    <mergeCell ref="B2:H2"/>
    <mergeCell ref="F22:G22"/>
    <mergeCell ref="F13:G13"/>
    <mergeCell ref="F27:G27"/>
    <mergeCell ref="C15:E15"/>
    <mergeCell ref="C14:E14"/>
    <mergeCell ref="C26:E26"/>
    <mergeCell ref="F14:G14"/>
    <mergeCell ref="C25:E25"/>
    <mergeCell ref="C3:G3"/>
    <mergeCell ref="C10:E10"/>
    <mergeCell ref="C5:G7"/>
    <mergeCell ref="C9:G9"/>
    <mergeCell ref="C12:E12"/>
    <mergeCell ref="C11:E11"/>
    <mergeCell ref="F12:G12"/>
    <mergeCell ref="F11:G11"/>
    <mergeCell ref="F10:G10"/>
    <mergeCell ref="F16:G16"/>
    <mergeCell ref="C24:G24"/>
    <mergeCell ref="C29:G33"/>
    <mergeCell ref="C21:G21"/>
    <mergeCell ref="C13:E13"/>
    <mergeCell ref="F23:G23"/>
    <mergeCell ref="C18:G19"/>
    <mergeCell ref="C27:E27"/>
    <mergeCell ref="F15:G15"/>
    <mergeCell ref="C23:E23"/>
    <mergeCell ref="F26:G26"/>
    <mergeCell ref="F25:G25"/>
    <mergeCell ref="C22:E22"/>
    <mergeCell ref="C16:E1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24"/>
  <sheetViews>
    <sheetView showGridLines="0" workbookViewId="0">
      <selection activeCell="C5" sqref="C5:G7"/>
    </sheetView>
  </sheetViews>
  <sheetFormatPr baseColWidth="10" defaultColWidth="8.81640625" defaultRowHeight="14.5"/>
  <cols>
    <col min="1" max="1" width="2.7265625" customWidth="1"/>
    <col min="2" max="2" width="2" customWidth="1"/>
    <col min="3" max="3" width="40" customWidth="1"/>
    <col min="4" max="5" width="14" customWidth="1"/>
    <col min="6" max="7" width="16" customWidth="1"/>
    <col min="8" max="8" width="2" customWidth="1"/>
  </cols>
  <sheetData>
    <row r="1" spans="2:8" ht="102" customHeight="1"/>
    <row r="2" spans="2:8" ht="31.5" customHeight="1">
      <c r="B2" s="53"/>
      <c r="C2" s="19"/>
      <c r="D2" s="19"/>
      <c r="E2" s="19"/>
      <c r="F2" s="19"/>
      <c r="G2" s="19"/>
      <c r="H2" s="19"/>
    </row>
    <row r="3" spans="2:8">
      <c r="C3" s="46" t="s">
        <v>28</v>
      </c>
      <c r="D3" s="47"/>
      <c r="E3" s="47"/>
      <c r="F3" s="47"/>
      <c r="G3" s="47"/>
    </row>
    <row r="5" spans="2:8">
      <c r="C5" s="60" t="str">
        <f>IF('Tu Calculadora'!F14&lt;=0,"🟢  VERDE · Cobras antes de pagar. Cuida esa holgura.",IF('Tu Calculadora'!F14&lt;=30,"🟡  AMARILLO · Brecha manejable ("&amp;TEXT('Tu Calculadora'!F14,"0")&amp;" días). Mídela, costéala e inclúyela en tu precio.","🔴  ROJO · Brecha significativa ("&amp;TEXT('Tu Calculadora'!F14,"0")&amp;" días). Necesitas una estrategia de financiamiento para no frenar tu crecimiento."))</f>
        <v>🟢  VERDE · Cobras antes de pagar. Cuida esa holgura.</v>
      </c>
      <c r="D5" s="61"/>
      <c r="E5" s="61"/>
      <c r="F5" s="61"/>
      <c r="G5" s="61"/>
    </row>
    <row r="6" spans="2:8">
      <c r="C6" s="61"/>
      <c r="D6" s="61"/>
      <c r="E6" s="61"/>
      <c r="F6" s="61"/>
      <c r="G6" s="61"/>
    </row>
    <row r="7" spans="2:8">
      <c r="C7" s="61"/>
      <c r="D7" s="61"/>
      <c r="E7" s="61"/>
      <c r="F7" s="61"/>
      <c r="G7" s="61"/>
    </row>
    <row r="8" spans="2:8">
      <c r="C8" s="55" t="s">
        <v>29</v>
      </c>
      <c r="D8" s="47"/>
      <c r="E8" s="47"/>
      <c r="F8" s="47"/>
      <c r="G8" s="47"/>
    </row>
    <row r="10" spans="2:8" ht="24" customHeight="1">
      <c r="C10" s="62"/>
      <c r="D10" s="19"/>
      <c r="E10" s="19"/>
      <c r="F10" s="19"/>
      <c r="G10" s="19"/>
    </row>
    <row r="11" spans="2:8">
      <c r="C11" s="1" t="s">
        <v>30</v>
      </c>
      <c r="D11" s="57" t="s">
        <v>31</v>
      </c>
      <c r="E11" s="58"/>
      <c r="F11" s="57" t="s">
        <v>32</v>
      </c>
      <c r="G11" s="58"/>
    </row>
    <row r="12" spans="2:8" ht="38.15" customHeight="1">
      <c r="C12" s="2" t="s">
        <v>33</v>
      </c>
      <c r="D12" s="51" t="s">
        <v>34</v>
      </c>
      <c r="E12" s="52"/>
      <c r="F12" s="54" t="s">
        <v>35</v>
      </c>
      <c r="G12" s="52"/>
    </row>
    <row r="13" spans="2:8" ht="38.15" customHeight="1">
      <c r="C13" s="2" t="s">
        <v>36</v>
      </c>
      <c r="D13" s="51" t="s">
        <v>37</v>
      </c>
      <c r="E13" s="52"/>
      <c r="F13" s="54" t="s">
        <v>38</v>
      </c>
      <c r="G13" s="52"/>
    </row>
    <row r="14" spans="2:8" ht="38.15" customHeight="1">
      <c r="C14" s="2" t="s">
        <v>39</v>
      </c>
      <c r="D14" s="51" t="s">
        <v>40</v>
      </c>
      <c r="E14" s="52"/>
      <c r="F14" s="54" t="s">
        <v>41</v>
      </c>
      <c r="G14" s="52"/>
    </row>
    <row r="15" spans="2:8" ht="38.15" customHeight="1">
      <c r="C15" s="3" t="s">
        <v>42</v>
      </c>
      <c r="D15" s="48" t="s">
        <v>43</v>
      </c>
      <c r="E15" s="49"/>
      <c r="F15" s="59" t="s">
        <v>44</v>
      </c>
      <c r="G15" s="49"/>
    </row>
    <row r="17" spans="3:7">
      <c r="C17" s="56"/>
      <c r="D17" s="19"/>
      <c r="E17" s="19"/>
      <c r="F17" s="19"/>
      <c r="G17" s="19"/>
    </row>
    <row r="18" spans="3:7">
      <c r="C18" s="19"/>
      <c r="D18" s="19"/>
      <c r="E18" s="19"/>
      <c r="F18" s="19"/>
      <c r="G18" s="19"/>
    </row>
    <row r="19" spans="3:7">
      <c r="C19" s="19"/>
      <c r="D19" s="19"/>
      <c r="E19" s="19"/>
      <c r="F19" s="19"/>
      <c r="G19" s="19"/>
    </row>
    <row r="20" spans="3:7">
      <c r="C20" s="19"/>
      <c r="D20" s="19"/>
      <c r="E20" s="19"/>
      <c r="F20" s="19"/>
      <c r="G20" s="19"/>
    </row>
    <row r="21" spans="3:7">
      <c r="C21" s="19"/>
      <c r="D21" s="19"/>
      <c r="E21" s="19"/>
      <c r="F21" s="19"/>
      <c r="G21" s="19"/>
    </row>
    <row r="22" spans="3:7">
      <c r="C22" s="19"/>
      <c r="D22" s="19"/>
      <c r="E22" s="19"/>
      <c r="F22" s="19"/>
      <c r="G22" s="19"/>
    </row>
    <row r="24" spans="3:7" ht="18" customHeight="1">
      <c r="C24" s="50" t="s">
        <v>5</v>
      </c>
      <c r="D24" s="47"/>
      <c r="E24" s="47"/>
      <c r="F24" s="47"/>
      <c r="G24" s="47"/>
    </row>
  </sheetData>
  <mergeCells count="17">
    <mergeCell ref="D13:E13"/>
    <mergeCell ref="D15:E15"/>
    <mergeCell ref="C24:G24"/>
    <mergeCell ref="D14:E14"/>
    <mergeCell ref="B2:H2"/>
    <mergeCell ref="F14:G14"/>
    <mergeCell ref="F13:G13"/>
    <mergeCell ref="C8:G8"/>
    <mergeCell ref="C17:G22"/>
    <mergeCell ref="C3:G3"/>
    <mergeCell ref="D12:E12"/>
    <mergeCell ref="F11:G11"/>
    <mergeCell ref="F12:G12"/>
    <mergeCell ref="F15:G15"/>
    <mergeCell ref="C5:G7"/>
    <mergeCell ref="C10:G10"/>
    <mergeCell ref="D11:E11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3FB12BA5C8B74A817C4CEBCE02AAFD" ma:contentTypeVersion="13" ma:contentTypeDescription="Create a new document." ma:contentTypeScope="" ma:versionID="6ee14454023b0a314d69db2e10730f00">
  <xsd:schema xmlns:xsd="http://www.w3.org/2001/XMLSchema" xmlns:xs="http://www.w3.org/2001/XMLSchema" xmlns:p="http://schemas.microsoft.com/office/2006/metadata/properties" xmlns:ns2="6aea3272-7051-4a41-8584-71a2f1c97885" xmlns:ns3="f84bd2c3-b98d-486d-89c4-f630ed59715d" targetNamespace="http://schemas.microsoft.com/office/2006/metadata/properties" ma:root="true" ma:fieldsID="ca0039975b411340da5b0d227072d3d3" ns2:_="" ns3:_="">
    <xsd:import namespace="6aea3272-7051-4a41-8584-71a2f1c97885"/>
    <xsd:import namespace="f84bd2c3-b98d-486d-89c4-f630ed5971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a3272-7051-4a41-8584-71a2f1c97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0f1dcce-c527-438c-b5ee-28b60350d3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d2c3-b98d-486d-89c4-f630ed5971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6aeab67-6c32-4b90-9bc8-b3be124aabf3}" ma:internalName="TaxCatchAll" ma:showField="CatchAllData" ma:web="f84bd2c3-b98d-486d-89c4-f630ed5971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ea3272-7051-4a41-8584-71a2f1c97885">
      <Terms xmlns="http://schemas.microsoft.com/office/infopath/2007/PartnerControls"/>
    </lcf76f155ced4ddcb4097134ff3c332f>
    <TaxCatchAll xmlns="f84bd2c3-b98d-486d-89c4-f630ed5971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75FE-C86D-4F90-8E1F-E2C0AE9743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ea3272-7051-4a41-8584-71a2f1c97885"/>
    <ds:schemaRef ds:uri="f84bd2c3-b98d-486d-89c4-f630ed5971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33E8B3-822B-48D7-B012-9F82CDF24CA5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6aea3272-7051-4a41-8584-71a2f1c97885"/>
    <ds:schemaRef ds:uri="f84bd2c3-b98d-486d-89c4-f630ed59715d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0C96D0D-18F9-429D-8BF8-B212E3C001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Bienvenida</vt:lpstr>
      <vt:lpstr>Ejemplo La Cosecha</vt:lpstr>
      <vt:lpstr>Tu Calculadora</vt:lpstr>
      <vt:lpstr>Tu Siguiente Paso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Pineda Revolorio, Ana Maria</cp:lastModifiedBy>
  <cp:revision/>
  <dcterms:created xsi:type="dcterms:W3CDTF">2026-07-15T22:40:53Z</dcterms:created>
  <dcterms:modified xsi:type="dcterms:W3CDTF">2026-08-03T21:43:17Z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0x010100363FB12BA5C8B74A817C4CEBCE02AAFD</vt:lpwstr>
  </property>
</Properties>
</file>