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corporacionbi-my.sharepoint.com/personal/77766_bi_com_gt/Documents/Documentos/Material Masterclass Julio- Hector Zach/"/>
    </mc:Choice>
  </mc:AlternateContent>
  <xr:revisionPtr revIDLastSave="0" documentId="8_{D52B4550-F124-4ED8-AC37-8035977581EB}" xr6:coauthVersionLast="47" xr6:coauthVersionMax="47" xr10:uidLastSave="{00000000-0000-0000-0000-000000000000}"/>
  <bookViews>
    <workbookView xWindow="-110" yWindow="-110" windowWidth="19420" windowHeight="10300" tabRatio="500" firstSheet="3" activeTab="3" xr2:uid="{00000000-000D-0000-FFFF-FFFF00000000}"/>
  </bookViews>
  <sheets>
    <sheet name="Bienvenida" sheetId="1" r:id="rId1"/>
    <sheet name="El Caso" sheetId="2" r:id="rId2"/>
    <sheet name="Tu Análisis" sheetId="3" r:id="rId3"/>
    <sheet name="Aplica a Tu Negocio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21" i="4" l="1"/>
  <c r="F21" i="4"/>
  <c r="E21" i="4"/>
  <c r="D21" i="4"/>
  <c r="G16" i="4"/>
  <c r="F16" i="4"/>
  <c r="E16" i="4"/>
  <c r="D16" i="4"/>
  <c r="F35" i="2"/>
  <c r="F34" i="2"/>
  <c r="G23" i="2"/>
  <c r="F23" i="2"/>
  <c r="E23" i="2"/>
  <c r="D23" i="2"/>
  <c r="F39" i="2" s="1"/>
  <c r="G19" i="2"/>
  <c r="F19" i="2"/>
  <c r="E19" i="2"/>
  <c r="D19" i="2"/>
  <c r="F33" i="4" l="1"/>
  <c r="F32" i="4"/>
  <c r="D28" i="4"/>
  <c r="F36" i="2"/>
  <c r="F33" i="2"/>
  <c r="D29" i="2"/>
  <c r="E14" i="4" l="1"/>
  <c r="E28" i="4" s="1"/>
  <c r="F14" i="4" s="1"/>
  <c r="F28" i="4" s="1"/>
  <c r="G14" i="4" s="1"/>
  <c r="G28" i="4" s="1"/>
  <c r="F34" i="4" s="1"/>
  <c r="F35" i="4"/>
  <c r="E17" i="2"/>
  <c r="E29" i="2" s="1"/>
  <c r="F17" i="2" l="1"/>
  <c r="F29" i="2" s="1"/>
  <c r="G17" i="2" l="1"/>
  <c r="G29" i="2" s="1"/>
  <c r="F40" i="2" l="1"/>
  <c r="F38" i="2"/>
  <c r="F37" i="2"/>
</calcChain>
</file>

<file path=xl/sharedStrings.xml><?xml version="1.0" encoding="utf-8"?>
<sst xmlns="http://schemas.openxmlformats.org/spreadsheetml/2006/main" count="74" uniqueCount="53">
  <si>
    <t>Tu reto: Distribuidora El Progreso</t>
  </si>
  <si>
    <t>Un caso para llevar y reflexionar</t>
  </si>
  <si>
    <t>CÓMO USAR ESTE ARCHIVO</t>
  </si>
  <si>
    <t>Tres pasos sugeridos:</t>
  </si>
  <si>
    <t>BI Masterclass — Módulo 1 | Material de valor agregado</t>
  </si>
  <si>
    <t>Todos los valores en Quetzales (Q)</t>
  </si>
  <si>
    <t>Concepto</t>
  </si>
  <si>
    <t>Sem 1</t>
  </si>
  <si>
    <t>Sem 2</t>
  </si>
  <si>
    <t>Sem 3</t>
  </si>
  <si>
    <t>Sem 4</t>
  </si>
  <si>
    <t>SALDO INICIAL</t>
  </si>
  <si>
    <t>INGRESOS COBRADOS</t>
  </si>
  <si>
    <t xml:space="preserve">  Ventas regulares</t>
  </si>
  <si>
    <t xml:space="preserve">  Cobro cartera atrasada</t>
  </si>
  <si>
    <t>EGRESOS</t>
  </si>
  <si>
    <t xml:space="preserve">  Planilla</t>
  </si>
  <si>
    <t xml:space="preserve">  Compra inventario</t>
  </si>
  <si>
    <t xml:space="preserve">  Alquiler y servicios</t>
  </si>
  <si>
    <t xml:space="preserve">  Línea de crédito (intereses)</t>
  </si>
  <si>
    <t>SALDO FINAL</t>
  </si>
  <si>
    <t>Indicadores Clave — Calculados Automáticamente</t>
  </si>
  <si>
    <t>Indicador</t>
  </si>
  <si>
    <t>Valor</t>
  </si>
  <si>
    <t>Total ingresos del mes</t>
  </si>
  <si>
    <t>Total ingresos recurrentes (ventas regulares)</t>
  </si>
  <si>
    <t>Total ingresos extraordinarios (cartera atrasada)</t>
  </si>
  <si>
    <t>% de ingresos que dependen de cartera atrasada</t>
  </si>
  <si>
    <t>Saldo mínimo del mes</t>
  </si>
  <si>
    <t>Semana con saldo mínimo</t>
  </si>
  <si>
    <t>Total egresos del mes</t>
  </si>
  <si>
    <t>Saldo final del mes</t>
  </si>
  <si>
    <t>Tres preguntas para reflexionar. No hay respuestas correctas — son tus observaciones lo que importa. Tómate tu tiempo.</t>
  </si>
  <si>
    <t>Pregunta 1</t>
  </si>
  <si>
    <t>¿En qué semana Distribuidora El Progreso estuvo en mayor riesgo de no poder operar? ¿Qué te lleva a pensarlo?</t>
  </si>
  <si>
    <t>Escribe tu reflexión aquí...</t>
  </si>
  <si>
    <t>💡 Pista: revisa los saldos finales de cada semana en la hoja 'El Caso'.</t>
  </si>
  <si>
    <t>Pregunta 2</t>
  </si>
  <si>
    <t>Don Carlos cree que el problema son las ventas. ¿Tú estás de acuerdo? ¿Qué dice realmente el control de caja?</t>
  </si>
  <si>
    <t>💡 Pista: mira el indicador '% de ingresos que dependen de cartera atrasada' en la hoja 'El Caso'.</t>
  </si>
  <si>
    <t>Pregunta 3 — La pregunta más importante</t>
  </si>
  <si>
    <t>Ya identificaste el verdadero problema. Si fueras el asesor financiero de Don Carlos, ¿qué UNA acción concreta le recomendarías para atacarlo este mes?</t>
  </si>
  <si>
    <t>💡 Sé específico: una sola acción, concreta, ejecutable. Justifica por qué esa acción ataca el problema raíz que identificaste en la pregunta 2.</t>
  </si>
  <si>
    <t>Esta es la hoja más valiosa del archivo. Replica el ejercicio con datos reales de tu empresa del último mes — y descubre qué dice realmente tu control de caja sobre tu liquidez.</t>
  </si>
  <si>
    <t>Nombre de mi empresa:</t>
  </si>
  <si>
    <t>Mes que estoy analizando:</t>
  </si>
  <si>
    <t>Año:</t>
  </si>
  <si>
    <t xml:space="preserve">  Otros ingresos</t>
  </si>
  <si>
    <t xml:space="preserve">  Compra inventario / insumos</t>
  </si>
  <si>
    <t xml:space="preserve">  Cuotas de préstamos / línea</t>
  </si>
  <si>
    <t xml:space="preserve">  Otros egresos</t>
  </si>
  <si>
    <t>Indicadores de Tu Negocio</t>
  </si>
  <si>
    <t>Escribe aquí tus reflexiones...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</si>
</sst>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Q&quot;#,##0_);\(&quot;Q&quot;#,##0\)"/>
    <numFmt numFmtId="165" formatCode="_(&quot;Q&quot;* #,##0.00_);_(&quot;Q&quot;* \(#,##0.00\);_(&quot;Q&quot;* &quot;-&quot;??_);_(@_)"/>
    <numFmt numFmtId="166" formatCode="0.0%;\(0.0%\);\—"/>
  </numFmts>
  <fonts count="23" x14ac:knownFonts="1">
    <font>
      <sz val="11"/>
      <color theme="1"/>
      <name val="Calibri"/>
      <family val="2"/>
      <charset val="1"/>
    </font>
    <font>
      <sz val="10"/>
      <name val="Arial"/>
      <family val="2"/>
    </font>
    <font>
      <i/>
      <sz val="10"/>
      <color rgb="FF666666"/>
      <name val="Arial"/>
      <family val="2"/>
    </font>
    <font>
      <sz val="11"/>
      <color theme="1"/>
      <name val="Trebuchet MS"/>
      <family val="2"/>
    </font>
    <font>
      <b/>
      <sz val="24"/>
      <color rgb="FF0A2C5C"/>
      <name val="Trebuchet MS"/>
      <family val="2"/>
    </font>
    <font>
      <i/>
      <sz val="14"/>
      <color rgb="FF1FB5C9"/>
      <name val="Trebuchet MS"/>
      <family val="2"/>
    </font>
    <font>
      <b/>
      <sz val="14"/>
      <color rgb="FF0A2C5C"/>
      <name val="Trebuchet MS"/>
      <family val="2"/>
    </font>
    <font>
      <i/>
      <sz val="9"/>
      <color rgb="FF999999"/>
      <name val="Trebuchet MS"/>
      <family val="2"/>
    </font>
    <font>
      <sz val="11"/>
      <color rgb="FF003865"/>
      <name val="Trebuchet MS"/>
      <family val="2"/>
    </font>
    <font>
      <b/>
      <i/>
      <sz val="11"/>
      <color rgb="FF003865"/>
      <name val="Trebuchet MS"/>
      <family val="2"/>
    </font>
    <font>
      <b/>
      <sz val="11"/>
      <color rgb="FF003865"/>
      <name val="Trebuchet MS"/>
      <family val="2"/>
    </font>
    <font>
      <b/>
      <i/>
      <sz val="14"/>
      <color rgb="FF1FB5C9"/>
      <name val="Trebuchet MS"/>
      <family val="2"/>
    </font>
    <font>
      <sz val="8"/>
      <name val="Calibri"/>
      <family val="2"/>
      <charset val="1"/>
    </font>
    <font>
      <i/>
      <sz val="11"/>
      <color rgb="FF003865"/>
      <name val="Arial"/>
      <family val="2"/>
    </font>
    <font>
      <sz val="11"/>
      <color rgb="FF003865"/>
      <name val="Calibri"/>
      <family val="2"/>
      <charset val="1"/>
    </font>
    <font>
      <b/>
      <sz val="12"/>
      <color rgb="FF003865"/>
      <name val="Trebuchet MS"/>
      <family val="2"/>
    </font>
    <font>
      <i/>
      <sz val="11"/>
      <color rgb="FF003865"/>
      <name val="Trebuchet MS"/>
      <family val="2"/>
    </font>
    <font>
      <i/>
      <sz val="10"/>
      <color rgb="FF003865"/>
      <name val="Trebuchet MS"/>
      <family val="2"/>
    </font>
    <font>
      <b/>
      <sz val="10"/>
      <color rgb="FF003865"/>
      <name val="Trebuchet MS"/>
      <family val="2"/>
    </font>
    <font>
      <sz val="10"/>
      <color rgb="FF003865"/>
      <name val="Trebuchet MS"/>
      <family val="2"/>
    </font>
    <font>
      <b/>
      <sz val="12"/>
      <color rgb="FF003865"/>
      <name val="Arial"/>
      <family val="2"/>
    </font>
    <font>
      <b/>
      <sz val="11"/>
      <color theme="0"/>
      <name val="Trebuchet MS"/>
      <family val="2"/>
    </font>
    <font>
      <b/>
      <sz val="10"/>
      <color theme="0"/>
      <name val="Trebuchet MS"/>
      <family val="2"/>
    </font>
  </fonts>
  <fills count="9">
    <fill>
      <patternFill patternType="none"/>
    </fill>
    <fill>
      <patternFill patternType="gray125"/>
    </fill>
    <fill>
      <patternFill patternType="solid">
        <fgColor rgb="FF0A2C5C"/>
        <bgColor rgb="FF333333"/>
      </patternFill>
    </fill>
    <fill>
      <patternFill patternType="solid">
        <fgColor rgb="FFE0F4F7"/>
        <bgColor rgb="FFF5F5F5"/>
      </patternFill>
    </fill>
    <fill>
      <patternFill patternType="solid">
        <fgColor rgb="FFFEF6E0"/>
        <bgColor rgb="FFF5F5F5"/>
      </patternFill>
    </fill>
    <fill>
      <patternFill patternType="solid">
        <fgColor rgb="FFFFFFFF"/>
        <bgColor rgb="FFF5F5F5"/>
      </patternFill>
    </fill>
    <fill>
      <patternFill patternType="solid">
        <fgColor rgb="FFF5F5F5"/>
        <bgColor rgb="FFFEF6E0"/>
      </patternFill>
    </fill>
    <fill>
      <patternFill patternType="solid">
        <fgColor rgb="FFF5A800"/>
        <bgColor rgb="FFFFCC00"/>
      </patternFill>
    </fill>
    <fill>
      <patternFill patternType="solid">
        <fgColor rgb="FF1FB5C9"/>
        <bgColor rgb="FF00CCFF"/>
      </patternFill>
    </fill>
  </fills>
  <borders count="1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medium">
        <color rgb="FF1FB5C9"/>
      </left>
      <right style="medium">
        <color rgb="FF1FB5C9"/>
      </right>
      <top style="medium">
        <color rgb="FF1FB5C9"/>
      </top>
      <bottom/>
      <diagonal/>
    </border>
    <border>
      <left style="medium">
        <color rgb="FF1FB5C9"/>
      </left>
      <right style="medium">
        <color rgb="FF1FB5C9"/>
      </right>
      <top/>
      <bottom/>
      <diagonal/>
    </border>
    <border>
      <left style="medium">
        <color rgb="FF1FB5C9"/>
      </left>
      <right style="medium">
        <color rgb="FF1FB5C9"/>
      </right>
      <top style="dotted">
        <color rgb="FF999999"/>
      </top>
      <bottom style="dotted">
        <color rgb="FF999999"/>
      </bottom>
      <diagonal/>
    </border>
    <border>
      <left style="medium">
        <color rgb="FF1FB5C9"/>
      </left>
      <right style="medium">
        <color rgb="FF1FB5C9"/>
      </right>
      <top/>
      <bottom style="medium">
        <color rgb="FF1FB5C9"/>
      </bottom>
      <diagonal/>
    </border>
    <border>
      <left style="medium">
        <color rgb="FFF5A800"/>
      </left>
      <right style="medium">
        <color rgb="FFF5A800"/>
      </right>
      <top style="medium">
        <color rgb="FFF5A800"/>
      </top>
      <bottom/>
      <diagonal/>
    </border>
    <border>
      <left style="medium">
        <color rgb="FFF5A800"/>
      </left>
      <right style="medium">
        <color rgb="FFF5A800"/>
      </right>
      <top/>
      <bottom/>
      <diagonal/>
    </border>
    <border>
      <left style="medium">
        <color rgb="FFF5A800"/>
      </left>
      <right style="medium">
        <color rgb="FFF5A800"/>
      </right>
      <top style="dotted">
        <color rgb="FF999999"/>
      </top>
      <bottom style="dotted">
        <color rgb="FF999999"/>
      </bottom>
      <diagonal/>
    </border>
    <border>
      <left style="medium">
        <color rgb="FFF5A800"/>
      </left>
      <right style="medium">
        <color rgb="FFF5A800"/>
      </right>
      <top/>
      <bottom style="medium">
        <color rgb="FFF5A800"/>
      </bottom>
      <diagonal/>
    </border>
    <border>
      <left/>
      <right/>
      <top/>
      <bottom style="thin">
        <color rgb="FFCCCCCC"/>
      </bottom>
      <diagonal/>
    </border>
    <border>
      <left style="dotted">
        <color rgb="FF999999"/>
      </left>
      <right style="dotted">
        <color rgb="FF999999"/>
      </right>
      <top style="dotted">
        <color rgb="FF999999"/>
      </top>
      <bottom style="dotted">
        <color rgb="FF999999"/>
      </bottom>
      <diagonal/>
    </border>
  </borders>
  <cellStyleXfs count="2">
    <xf numFmtId="0" fontId="0" fillId="0" borderId="0"/>
    <xf numFmtId="165" fontId="1" fillId="0" borderId="0" applyBorder="0" applyAlignment="0" applyProtection="0"/>
  </cellStyleXfs>
  <cellXfs count="53">
    <xf numFmtId="0" fontId="0" fillId="0" borderId="0" xfId="0"/>
    <xf numFmtId="0" fontId="3" fillId="0" borderId="0" xfId="0" applyFont="1"/>
    <xf numFmtId="0" fontId="8" fillId="0" borderId="0" xfId="0" applyFont="1"/>
    <xf numFmtId="0" fontId="14" fillId="0" borderId="0" xfId="0" applyFont="1"/>
    <xf numFmtId="0" fontId="10" fillId="2" borderId="1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left" vertical="center" indent="1"/>
    </xf>
    <xf numFmtId="164" fontId="18" fillId="3" borderId="1" xfId="0" applyNumberFormat="1" applyFont="1" applyFill="1" applyBorder="1" applyAlignment="1">
      <alignment horizontal="right" vertical="center"/>
    </xf>
    <xf numFmtId="0" fontId="8" fillId="5" borderId="0" xfId="0" applyFont="1" applyFill="1"/>
    <xf numFmtId="164" fontId="8" fillId="5" borderId="0" xfId="0" applyNumberFormat="1" applyFont="1" applyFill="1"/>
    <xf numFmtId="0" fontId="18" fillId="6" borderId="1" xfId="0" applyFont="1" applyFill="1" applyBorder="1" applyAlignment="1">
      <alignment horizontal="left" vertical="center" indent="1"/>
    </xf>
    <xf numFmtId="164" fontId="18" fillId="6" borderId="1" xfId="0" applyNumberFormat="1" applyFont="1" applyFill="1" applyBorder="1" applyAlignment="1">
      <alignment horizontal="right" vertical="center"/>
    </xf>
    <xf numFmtId="0" fontId="19" fillId="5" borderId="1" xfId="0" applyFont="1" applyFill="1" applyBorder="1" applyAlignment="1">
      <alignment horizontal="left" vertical="center" indent="2"/>
    </xf>
    <xf numFmtId="164" fontId="19" fillId="5" borderId="1" xfId="0" applyNumberFormat="1" applyFont="1" applyFill="1" applyBorder="1" applyAlignment="1">
      <alignment horizontal="right" vertical="center"/>
    </xf>
    <xf numFmtId="0" fontId="10" fillId="3" borderId="1" xfId="0" applyFont="1" applyFill="1" applyBorder="1" applyAlignment="1">
      <alignment horizontal="left" vertical="center" indent="1"/>
    </xf>
    <xf numFmtId="164" fontId="10" fillId="3" borderId="1" xfId="0" applyNumberFormat="1" applyFont="1" applyFill="1" applyBorder="1" applyAlignment="1">
      <alignment horizontal="right" vertical="center"/>
    </xf>
    <xf numFmtId="164" fontId="10" fillId="7" borderId="1" xfId="0" applyNumberFormat="1" applyFont="1" applyFill="1" applyBorder="1" applyAlignment="1">
      <alignment horizontal="right" vertical="center"/>
    </xf>
    <xf numFmtId="0" fontId="18" fillId="0" borderId="0" xfId="0" applyFont="1" applyAlignment="1">
      <alignment horizontal="left" vertical="center" indent="1"/>
    </xf>
    <xf numFmtId="164" fontId="18" fillId="3" borderId="1" xfId="0" applyNumberFormat="1" applyFont="1" applyFill="1" applyBorder="1" applyAlignment="1" applyProtection="1">
      <alignment horizontal="right" vertical="center"/>
      <protection locked="0"/>
    </xf>
    <xf numFmtId="164" fontId="8" fillId="0" borderId="0" xfId="0" applyNumberFormat="1" applyFont="1"/>
    <xf numFmtId="164" fontId="19" fillId="5" borderId="1" xfId="0" applyNumberFormat="1" applyFont="1" applyFill="1" applyBorder="1" applyAlignment="1" applyProtection="1">
      <alignment horizontal="right" vertical="center"/>
      <protection locked="0"/>
    </xf>
    <xf numFmtId="0" fontId="21" fillId="2" borderId="1" xfId="0" applyFont="1" applyFill="1" applyBorder="1" applyAlignment="1">
      <alignment horizontal="center" vertical="center"/>
    </xf>
    <xf numFmtId="0" fontId="3" fillId="0" borderId="0" xfId="0" applyFont="1"/>
    <xf numFmtId="0" fontId="16" fillId="5" borderId="11" xfId="0" applyFont="1" applyFill="1" applyBorder="1" applyAlignment="1" applyProtection="1">
      <alignment horizontal="left" vertical="top" wrapText="1" indent="1"/>
      <protection locked="0"/>
    </xf>
    <xf numFmtId="0" fontId="18" fillId="4" borderId="1" xfId="0" applyFont="1" applyFill="1" applyBorder="1" applyAlignment="1">
      <alignment horizontal="left" vertical="center" indent="1"/>
    </xf>
    <xf numFmtId="166" fontId="18" fillId="4" borderId="1" xfId="0" applyNumberFormat="1" applyFont="1" applyFill="1" applyBorder="1" applyAlignment="1">
      <alignment horizontal="right" vertical="center"/>
    </xf>
    <xf numFmtId="0" fontId="19" fillId="5" borderId="1" xfId="0" applyFont="1" applyFill="1" applyBorder="1" applyAlignment="1">
      <alignment horizontal="left" vertical="center" indent="1"/>
    </xf>
    <xf numFmtId="164" fontId="18" fillId="5" borderId="1" xfId="0" applyNumberFormat="1" applyFont="1" applyFill="1" applyBorder="1" applyAlignment="1">
      <alignment horizontal="right" vertical="center"/>
    </xf>
    <xf numFmtId="49" fontId="18" fillId="5" borderId="1" xfId="0" applyNumberFormat="1" applyFont="1" applyFill="1" applyBorder="1" applyAlignment="1">
      <alignment horizontal="right" vertical="center"/>
    </xf>
    <xf numFmtId="0" fontId="19" fillId="5" borderId="10" xfId="0" applyFont="1" applyFill="1" applyBorder="1" applyAlignment="1" applyProtection="1">
      <alignment horizontal="left" vertical="center" indent="1"/>
      <protection locked="0"/>
    </xf>
    <xf numFmtId="0" fontId="15" fillId="8" borderId="0" xfId="0" applyFont="1" applyFill="1" applyAlignment="1">
      <alignment horizontal="center" vertical="center"/>
    </xf>
    <xf numFmtId="0" fontId="22" fillId="2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 wrapText="1" indent="1"/>
    </xf>
    <xf numFmtId="0" fontId="6" fillId="0" borderId="0" xfId="0" applyFont="1" applyAlignment="1">
      <alignment horizontal="left" vertical="center" indent="1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/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indent="1"/>
    </xf>
    <xf numFmtId="0" fontId="14" fillId="0" borderId="0" xfId="0" applyFont="1"/>
    <xf numFmtId="164" fontId="19" fillId="0" borderId="1" xfId="1" applyNumberFormat="1" applyFont="1" applyBorder="1" applyAlignment="1">
      <alignment horizontal="right" vertical="center"/>
    </xf>
    <xf numFmtId="0" fontId="2" fillId="0" borderId="0" xfId="0" applyFont="1" applyAlignment="1">
      <alignment horizontal="left" indent="1"/>
    </xf>
    <xf numFmtId="0" fontId="20" fillId="8" borderId="0" xfId="0" applyFont="1" applyFill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5" fillId="7" borderId="6" xfId="0" applyFont="1" applyFill="1" applyBorder="1" applyAlignment="1">
      <alignment horizontal="left" vertical="center" indent="1"/>
    </xf>
    <xf numFmtId="0" fontId="10" fillId="4" borderId="7" xfId="0" applyFont="1" applyFill="1" applyBorder="1" applyAlignment="1">
      <alignment horizontal="left" vertical="center" wrapText="1" indent="1"/>
    </xf>
    <xf numFmtId="0" fontId="16" fillId="4" borderId="8" xfId="0" applyFont="1" applyFill="1" applyBorder="1" applyAlignment="1" applyProtection="1">
      <alignment horizontal="left" vertical="top" wrapText="1" indent="1"/>
      <protection locked="0"/>
    </xf>
    <xf numFmtId="0" fontId="17" fillId="0" borderId="9" xfId="0" applyFont="1" applyBorder="1" applyAlignment="1">
      <alignment horizontal="left" vertical="center" wrapText="1" indent="1"/>
    </xf>
    <xf numFmtId="0" fontId="17" fillId="0" borderId="5" xfId="0" applyFont="1" applyBorder="1" applyAlignment="1">
      <alignment horizontal="left" vertical="center" wrapText="1" indent="1"/>
    </xf>
    <xf numFmtId="0" fontId="15" fillId="8" borderId="2" xfId="0" applyFont="1" applyFill="1" applyBorder="1" applyAlignment="1">
      <alignment horizontal="left" vertical="center" indent="1"/>
    </xf>
    <xf numFmtId="0" fontId="10" fillId="6" borderId="3" xfId="0" applyFont="1" applyFill="1" applyBorder="1" applyAlignment="1">
      <alignment horizontal="left" vertical="center" wrapText="1" indent="1"/>
    </xf>
    <xf numFmtId="0" fontId="16" fillId="6" borderId="4" xfId="0" applyFont="1" applyFill="1" applyBorder="1" applyAlignment="1" applyProtection="1">
      <alignment horizontal="left" vertical="top" wrapText="1" indent="1"/>
      <protection locked="0"/>
    </xf>
    <xf numFmtId="0" fontId="13" fillId="0" borderId="0" xfId="0" applyFont="1" applyAlignment="1">
      <alignment horizontal="left" vertical="center" wrapText="1" inden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88888"/>
      <rgbColor rgb="FF9999FF"/>
      <rgbColor rgb="FF993366"/>
      <rgbColor rgb="FFFEF6E0"/>
      <rgbColor rgb="FFE0F4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5F5F5"/>
      <rgbColor rgb="FFCCFFCC"/>
      <rgbColor rgb="FFFFFF99"/>
      <rgbColor rgb="FF99CCFF"/>
      <rgbColor rgb="FFFF99CC"/>
      <rgbColor rgb="FFCC99FF"/>
      <rgbColor rgb="FFFFCC99"/>
      <rgbColor rgb="FF3366FF"/>
      <rgbColor rgb="FF1FB5C9"/>
      <rgbColor rgb="FF99CC00"/>
      <rgbColor rgb="FFFFCC00"/>
      <rgbColor rgb="FFF5A800"/>
      <rgbColor rgb="FFFF6600"/>
      <rgbColor rgb="FF666666"/>
      <rgbColor rgb="FF999999"/>
      <rgbColor rgb="FF0A2C5C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3865"/>
      <color rgb="FF80E0E9"/>
      <color rgb="FF00C1D4"/>
      <color rgb="FFFFB81C"/>
      <color rgb="FFFFEABB"/>
      <color rgb="FFFFABB2"/>
      <color rgb="FFB2EC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</xdr:colOff>
      <xdr:row>5</xdr:row>
      <xdr:rowOff>161924</xdr:rowOff>
    </xdr:from>
    <xdr:to>
      <xdr:col>7</xdr:col>
      <xdr:colOff>38101</xdr:colOff>
      <xdr:row>15</xdr:row>
      <xdr:rowOff>209550</xdr:rowOff>
    </xdr:to>
    <xdr:sp macro="" textlink="">
      <xdr:nvSpPr>
        <xdr:cNvPr id="3" name="Rectangle: Diagonal Corners Rounded 2">
          <a:extLst>
            <a:ext uri="{FF2B5EF4-FFF2-40B4-BE49-F238E27FC236}">
              <a16:creationId xmlns:a16="http://schemas.microsoft.com/office/drawing/2014/main" id="{9A095C8E-0821-4C83-A0FE-4C6BECB5EAC7}"/>
            </a:ext>
          </a:extLst>
        </xdr:cNvPr>
        <xdr:cNvSpPr/>
      </xdr:nvSpPr>
      <xdr:spPr>
        <a:xfrm>
          <a:off x="409575" y="2962274"/>
          <a:ext cx="6010276" cy="2743201"/>
        </a:xfrm>
        <a:prstGeom prst="round2DiagRect">
          <a:avLst/>
        </a:prstGeom>
        <a:solidFill>
          <a:srgbClr val="B2ECF2"/>
        </a:solidFill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1100" b="1">
              <a:solidFill>
                <a:srgbClr val="003865"/>
              </a:solidFill>
              <a:latin typeface="Trebuchet MS" panose="020B0603020202020204" pitchFamily="34" charset="0"/>
            </a:rPr>
            <a:t>GRACIAS POR PARTICIPAR EN LA MASTERCLASS</a:t>
          </a:r>
        </a:p>
        <a:p>
          <a:pPr algn="l"/>
          <a:endParaRPr lang="en-US" sz="1100">
            <a:solidFill>
              <a:srgbClr val="003865"/>
            </a:solidFill>
            <a:latin typeface="Trebuchet MS" panose="020B0603020202020204" pitchFamily="34" charset="0"/>
          </a:endParaRPr>
        </a:p>
        <a:p>
          <a:pPr algn="l"/>
          <a:r>
            <a:rPr lang="en-US" sz="1100">
              <a:solidFill>
                <a:srgbClr val="003865"/>
              </a:solidFill>
              <a:latin typeface="Trebuchet MS" panose="020B0603020202020204" pitchFamily="34" charset="0"/>
            </a:rPr>
            <a:t>Este archivo es un regalo. No es tarea, no se entrega, no se califica.</a:t>
          </a:r>
        </a:p>
        <a:p>
          <a:pPr algn="l"/>
          <a:endParaRPr lang="en-US" sz="1100">
            <a:solidFill>
              <a:srgbClr val="003865"/>
            </a:solidFill>
            <a:latin typeface="Trebuchet MS" panose="020B0603020202020204" pitchFamily="34" charset="0"/>
          </a:endParaRPr>
        </a:p>
        <a:p>
          <a:pPr algn="l"/>
          <a:r>
            <a:rPr lang="en-US" sz="1100">
              <a:solidFill>
                <a:srgbClr val="003865"/>
              </a:solidFill>
              <a:latin typeface="Trebuchet MS" panose="020B0603020202020204" pitchFamily="34" charset="0"/>
            </a:rPr>
            <a:t>Es una invitación a que pongas en práctica los conceptos que vimos juntos — a tu ritmo, con calma, en la semana que viene.</a:t>
          </a:r>
        </a:p>
        <a:p>
          <a:pPr algn="l"/>
          <a:endParaRPr lang="en-US" sz="1100">
            <a:solidFill>
              <a:srgbClr val="003865"/>
            </a:solidFill>
            <a:latin typeface="Trebuchet MS" panose="020B0603020202020204" pitchFamily="34" charset="0"/>
          </a:endParaRPr>
        </a:p>
        <a:p>
          <a:pPr algn="l"/>
          <a:r>
            <a:rPr lang="en-US" sz="1100">
              <a:solidFill>
                <a:srgbClr val="003865"/>
              </a:solidFill>
              <a:latin typeface="Trebuchet MS" panose="020B0603020202020204" pitchFamily="34" charset="0"/>
            </a:rPr>
            <a:t>Don Carlos, el dueño de Distribuidora El Progreso, está pasando por algo que quizás te suena familiar: su empresa es rentable, pero le falta efectivo. Y él cree que es un problema de ventas.</a:t>
          </a:r>
        </a:p>
        <a:p>
          <a:pPr algn="l"/>
          <a:endParaRPr lang="en-US" sz="1100">
            <a:solidFill>
              <a:srgbClr val="003865"/>
            </a:solidFill>
            <a:latin typeface="Trebuchet MS" panose="020B0603020202020204" pitchFamily="34" charset="0"/>
          </a:endParaRPr>
        </a:p>
        <a:p>
          <a:pPr algn="l"/>
          <a:r>
            <a:rPr lang="en-US" sz="1100">
              <a:solidFill>
                <a:srgbClr val="003865"/>
              </a:solidFill>
              <a:latin typeface="Trebuchet MS" panose="020B0603020202020204" pitchFamily="34" charset="0"/>
            </a:rPr>
            <a:t>¿Tendrá razón? Tu trabajo (si decides aceptarlo) es analizar su control de caja y descubrir qué está pasando realmente.</a:t>
          </a:r>
        </a:p>
      </xdr:txBody>
    </xdr:sp>
    <xdr:clientData/>
  </xdr:twoCellAnchor>
  <xdr:twoCellAnchor>
    <xdr:from>
      <xdr:col>2</xdr:col>
      <xdr:colOff>28575</xdr:colOff>
      <xdr:row>19</xdr:row>
      <xdr:rowOff>161925</xdr:rowOff>
    </xdr:from>
    <xdr:to>
      <xdr:col>7</xdr:col>
      <xdr:colOff>38101</xdr:colOff>
      <xdr:row>22</xdr:row>
      <xdr:rowOff>257175</xdr:rowOff>
    </xdr:to>
    <xdr:sp macro="" textlink="">
      <xdr:nvSpPr>
        <xdr:cNvPr id="7" name="Rectangle: Diagonal Corners Rounded 6">
          <a:extLst>
            <a:ext uri="{FF2B5EF4-FFF2-40B4-BE49-F238E27FC236}">
              <a16:creationId xmlns:a16="http://schemas.microsoft.com/office/drawing/2014/main" id="{2723385E-2D4D-4025-BEE9-B552C7C63C9E}"/>
            </a:ext>
          </a:extLst>
        </xdr:cNvPr>
        <xdr:cNvSpPr/>
      </xdr:nvSpPr>
      <xdr:spPr>
        <a:xfrm>
          <a:off x="409575" y="6610350"/>
          <a:ext cx="6010276" cy="857250"/>
        </a:xfrm>
        <a:prstGeom prst="round2DiagRect">
          <a:avLst>
            <a:gd name="adj1" fmla="val 30000"/>
            <a:gd name="adj2" fmla="val 0"/>
          </a:avLst>
        </a:prstGeom>
        <a:solidFill>
          <a:srgbClr val="FFEABB"/>
        </a:solidFill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1100" b="1">
              <a:solidFill>
                <a:srgbClr val="003865"/>
              </a:solidFill>
              <a:latin typeface="Trebuchet MS" panose="020B0603020202020204" pitchFamily="34" charset="0"/>
            </a:rPr>
            <a:t>1.</a:t>
          </a:r>
          <a:r>
            <a:rPr lang="en-US" sz="1100" b="1" baseline="0">
              <a:solidFill>
                <a:srgbClr val="003865"/>
              </a:solidFill>
              <a:latin typeface="Trebuchet MS" panose="020B0603020202020204" pitchFamily="34" charset="0"/>
            </a:rPr>
            <a:t> </a:t>
          </a:r>
          <a:r>
            <a:rPr lang="en-US" sz="1100" b="1">
              <a:solidFill>
                <a:srgbClr val="003865"/>
              </a:solidFill>
              <a:latin typeface="Trebuchet MS" panose="020B0603020202020204" pitchFamily="34" charset="0"/>
            </a:rPr>
            <a:t>Lee la Hoja 'El Caso'</a:t>
          </a:r>
        </a:p>
        <a:p>
          <a:pPr algn="l"/>
          <a:r>
            <a:rPr lang="en-US" sz="1100" b="0">
              <a:solidFill>
                <a:srgbClr val="003865"/>
              </a:solidFill>
              <a:latin typeface="Trebuchet MS" panose="020B0603020202020204" pitchFamily="34" charset="0"/>
            </a:rPr>
            <a:t>Encontrarás el control de caja de marzo de Distribuidora El Progreso. Tómate el tiempo de revisar los números semana a semana.</a:t>
          </a:r>
        </a:p>
      </xdr:txBody>
    </xdr:sp>
    <xdr:clientData/>
  </xdr:twoCellAnchor>
  <xdr:twoCellAnchor>
    <xdr:from>
      <xdr:col>2</xdr:col>
      <xdr:colOff>28575</xdr:colOff>
      <xdr:row>23</xdr:row>
      <xdr:rowOff>114300</xdr:rowOff>
    </xdr:from>
    <xdr:to>
      <xdr:col>7</xdr:col>
      <xdr:colOff>38101</xdr:colOff>
      <xdr:row>26</xdr:row>
      <xdr:rowOff>209550</xdr:rowOff>
    </xdr:to>
    <xdr:sp macro="" textlink="">
      <xdr:nvSpPr>
        <xdr:cNvPr id="9" name="Rectangle: Diagonal Corners Rounded 8">
          <a:extLst>
            <a:ext uri="{FF2B5EF4-FFF2-40B4-BE49-F238E27FC236}">
              <a16:creationId xmlns:a16="http://schemas.microsoft.com/office/drawing/2014/main" id="{5B45342C-657A-4778-AEBE-3F4DBBF015F2}"/>
            </a:ext>
          </a:extLst>
        </xdr:cNvPr>
        <xdr:cNvSpPr/>
      </xdr:nvSpPr>
      <xdr:spPr>
        <a:xfrm>
          <a:off x="409575" y="7600950"/>
          <a:ext cx="6010276" cy="857250"/>
        </a:xfrm>
        <a:prstGeom prst="round2DiagRect">
          <a:avLst>
            <a:gd name="adj1" fmla="val 30000"/>
            <a:gd name="adj2" fmla="val 0"/>
          </a:avLst>
        </a:prstGeom>
        <a:solidFill>
          <a:srgbClr val="FFEABB"/>
        </a:solidFill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1100" b="1">
              <a:solidFill>
                <a:srgbClr val="003865"/>
              </a:solidFill>
              <a:latin typeface="Trebuchet MS" panose="020B0603020202020204" pitchFamily="34" charset="0"/>
            </a:rPr>
            <a:t>2. Reflexiona en la Hoja 'Tu Análisis'</a:t>
          </a:r>
        </a:p>
        <a:p>
          <a:pPr algn="l"/>
          <a:r>
            <a:rPr lang="en-US" sz="1100" b="0">
              <a:solidFill>
                <a:srgbClr val="003865"/>
              </a:solidFill>
              <a:latin typeface="Trebuchet MS" panose="020B0603020202020204" pitchFamily="34" charset="0"/>
            </a:rPr>
            <a:t>Hay 3 preguntas guía. No hay respuestas correctas o incorrectas — solo tus reflexiones honestas.</a:t>
          </a:r>
        </a:p>
      </xdr:txBody>
    </xdr:sp>
    <xdr:clientData/>
  </xdr:twoCellAnchor>
  <xdr:twoCellAnchor>
    <xdr:from>
      <xdr:col>2</xdr:col>
      <xdr:colOff>28575</xdr:colOff>
      <xdr:row>27</xdr:row>
      <xdr:rowOff>66675</xdr:rowOff>
    </xdr:from>
    <xdr:to>
      <xdr:col>7</xdr:col>
      <xdr:colOff>38101</xdr:colOff>
      <xdr:row>30</xdr:row>
      <xdr:rowOff>161925</xdr:rowOff>
    </xdr:to>
    <xdr:sp macro="" textlink="">
      <xdr:nvSpPr>
        <xdr:cNvPr id="10" name="Rectangle: Diagonal Corners Rounded 9">
          <a:extLst>
            <a:ext uri="{FF2B5EF4-FFF2-40B4-BE49-F238E27FC236}">
              <a16:creationId xmlns:a16="http://schemas.microsoft.com/office/drawing/2014/main" id="{ED6F76EB-E3C9-4397-AEAA-9B38DF6A1886}"/>
            </a:ext>
          </a:extLst>
        </xdr:cNvPr>
        <xdr:cNvSpPr/>
      </xdr:nvSpPr>
      <xdr:spPr>
        <a:xfrm>
          <a:off x="409575" y="8591550"/>
          <a:ext cx="6010276" cy="857250"/>
        </a:xfrm>
        <a:prstGeom prst="round2DiagRect">
          <a:avLst>
            <a:gd name="adj1" fmla="val 35556"/>
            <a:gd name="adj2" fmla="val 0"/>
          </a:avLst>
        </a:prstGeom>
        <a:solidFill>
          <a:srgbClr val="FFEABB"/>
        </a:solidFill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1100" b="1">
              <a:solidFill>
                <a:srgbClr val="003865"/>
              </a:solidFill>
              <a:latin typeface="Trebuchet MS" panose="020B0603020202020204" pitchFamily="34" charset="0"/>
            </a:rPr>
            <a:t>3.</a:t>
          </a:r>
          <a:r>
            <a:rPr lang="en-US" sz="1100" b="1" baseline="0">
              <a:solidFill>
                <a:srgbClr val="003865"/>
              </a:solidFill>
              <a:latin typeface="Trebuchet MS" panose="020B0603020202020204" pitchFamily="34" charset="0"/>
            </a:rPr>
            <a:t> </a:t>
          </a:r>
          <a:r>
            <a:rPr lang="en-US" sz="1100" b="1">
              <a:solidFill>
                <a:srgbClr val="003865"/>
              </a:solidFill>
              <a:latin typeface="Trebuchet MS" panose="020B0603020202020204" pitchFamily="34" charset="0"/>
            </a:rPr>
            <a:t>Aplica a tu negocio en la Hoja 'Aplica a Tu Negocio'</a:t>
          </a:r>
        </a:p>
        <a:p>
          <a:pPr algn="l"/>
          <a:r>
            <a:rPr lang="en-US" sz="1100" b="0">
              <a:solidFill>
                <a:srgbClr val="003865"/>
              </a:solidFill>
              <a:latin typeface="Trebuchet MS" panose="020B0603020202020204" pitchFamily="34" charset="0"/>
            </a:rPr>
            <a:t>Esta es la parte más valiosa. Replica el ejercicio con datos reales de tu empresa. Aquí es donde el aprendizaje se vuelve transformador.</a:t>
          </a:r>
        </a:p>
      </xdr:txBody>
    </xdr:sp>
    <xdr:clientData/>
  </xdr:twoCellAnchor>
  <xdr:twoCellAnchor>
    <xdr:from>
      <xdr:col>2</xdr:col>
      <xdr:colOff>28575</xdr:colOff>
      <xdr:row>31</xdr:row>
      <xdr:rowOff>66676</xdr:rowOff>
    </xdr:from>
    <xdr:to>
      <xdr:col>7</xdr:col>
      <xdr:colOff>38101</xdr:colOff>
      <xdr:row>39</xdr:row>
      <xdr:rowOff>266701</xdr:rowOff>
    </xdr:to>
    <xdr:sp macro="" textlink="">
      <xdr:nvSpPr>
        <xdr:cNvPr id="11" name="Rectangle: Diagonal Corners Rounded 10">
          <a:extLst>
            <a:ext uri="{FF2B5EF4-FFF2-40B4-BE49-F238E27FC236}">
              <a16:creationId xmlns:a16="http://schemas.microsoft.com/office/drawing/2014/main" id="{2B33BCDE-9C20-4FB6-9263-64ECEF34A056}"/>
            </a:ext>
          </a:extLst>
        </xdr:cNvPr>
        <xdr:cNvSpPr/>
      </xdr:nvSpPr>
      <xdr:spPr>
        <a:xfrm>
          <a:off x="409575" y="9734551"/>
          <a:ext cx="6010276" cy="2343150"/>
        </a:xfrm>
        <a:prstGeom prst="round2DiagRect">
          <a:avLst/>
        </a:prstGeom>
        <a:solidFill>
          <a:srgbClr val="003865"/>
        </a:solidFill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1200" b="1">
              <a:solidFill>
                <a:schemeClr val="bg1"/>
              </a:solidFill>
              <a:latin typeface="Trebuchet MS" panose="020B0603020202020204" pitchFamily="34" charset="0"/>
            </a:rPr>
            <a:t>LAS HERRAMIENTAS BI QUE TE PUEDEN APOYAR</a:t>
          </a:r>
        </a:p>
        <a:p>
          <a:pPr algn="l"/>
          <a:endParaRPr lang="en-US" sz="1100" b="1">
            <a:solidFill>
              <a:schemeClr val="bg1"/>
            </a:solidFill>
            <a:latin typeface="Trebuchet MS" panose="020B0603020202020204" pitchFamily="34" charset="0"/>
          </a:endParaRPr>
        </a:p>
        <a:p>
          <a:pPr algn="l"/>
          <a:r>
            <a:rPr lang="en-US" sz="1100" b="0">
              <a:solidFill>
                <a:schemeClr val="bg1"/>
              </a:solidFill>
              <a:latin typeface="Trebuchet MS" panose="020B0603020202020204" pitchFamily="34" charset="0"/>
            </a:rPr>
            <a:t>Mientras trabajas este reto, recuerda que el banco tiene productos diseñados para apoyar tu gestión financiera:</a:t>
          </a:r>
        </a:p>
        <a:p>
          <a:pPr algn="l"/>
          <a:endParaRPr lang="en-US" sz="1100" b="0">
            <a:solidFill>
              <a:schemeClr val="bg1"/>
            </a:solidFill>
            <a:latin typeface="Trebuchet MS" panose="020B0603020202020204" pitchFamily="34" charset="0"/>
          </a:endParaRPr>
        </a:p>
        <a:p>
          <a:pPr algn="l"/>
          <a:r>
            <a:rPr lang="en-US" sz="1100" b="0">
              <a:solidFill>
                <a:schemeClr val="bg1"/>
              </a:solidFill>
              <a:latin typeface="Trebuchet MS" panose="020B0603020202020204" pitchFamily="34" charset="0"/>
            </a:rPr>
            <a:t>Bi Banking</a:t>
          </a:r>
        </a:p>
        <a:p>
          <a:pPr algn="l"/>
          <a:r>
            <a:rPr lang="en-US" sz="1100" b="0">
              <a:solidFill>
                <a:schemeClr val="bg1"/>
              </a:solidFill>
              <a:latin typeface="Trebuchet MS" panose="020B0603020202020204" pitchFamily="34" charset="0"/>
            </a:rPr>
            <a:t>Consulta de movimientos, pagos a proveedores, control digital y consolidación bancaria.</a:t>
          </a:r>
        </a:p>
        <a:p>
          <a:pPr algn="l"/>
          <a:endParaRPr lang="en-US" sz="1100" b="0">
            <a:solidFill>
              <a:schemeClr val="bg1"/>
            </a:solidFill>
            <a:latin typeface="Trebuchet MS" panose="020B0603020202020204" pitchFamily="34" charset="0"/>
          </a:endParaRPr>
        </a:p>
        <a:p>
          <a:pPr algn="l"/>
          <a:r>
            <a:rPr lang="en-US" sz="1100" b="0">
              <a:solidFill>
                <a:schemeClr val="bg1"/>
              </a:solidFill>
              <a:latin typeface="Trebuchet MS" panose="020B0603020202020204" pitchFamily="34" charset="0"/>
            </a:rPr>
            <a:t>Banca Empresarial</a:t>
          </a:r>
        </a:p>
        <a:p>
          <a:pPr algn="l"/>
          <a:r>
            <a:rPr lang="en-US" sz="1100" b="0">
              <a:solidFill>
                <a:schemeClr val="bg1"/>
              </a:solidFill>
              <a:latin typeface="Trebuchet MS" panose="020B0603020202020204" pitchFamily="34" charset="0"/>
            </a:rPr>
            <a:t>Cuentas empresariales, asesoría personalizada según tu giro de negocio, financiamiento para inversión y capital de trabajo.</a:t>
          </a:r>
        </a:p>
      </xdr:txBody>
    </xdr:sp>
    <xdr:clientData/>
  </xdr:twoCellAnchor>
  <xdr:twoCellAnchor>
    <xdr:from>
      <xdr:col>2</xdr:col>
      <xdr:colOff>28575</xdr:colOff>
      <xdr:row>1</xdr:row>
      <xdr:rowOff>76200</xdr:rowOff>
    </xdr:from>
    <xdr:to>
      <xdr:col>7</xdr:col>
      <xdr:colOff>38101</xdr:colOff>
      <xdr:row>2</xdr:row>
      <xdr:rowOff>95250</xdr:rowOff>
    </xdr:to>
    <xdr:sp macro="" textlink="">
      <xdr:nvSpPr>
        <xdr:cNvPr id="12" name="Rectangle: Diagonal Corners Rounded 11">
          <a:extLst>
            <a:ext uri="{FF2B5EF4-FFF2-40B4-BE49-F238E27FC236}">
              <a16:creationId xmlns:a16="http://schemas.microsoft.com/office/drawing/2014/main" id="{091AEF23-B627-4B36-AD87-12F6E78F3615}"/>
            </a:ext>
          </a:extLst>
        </xdr:cNvPr>
        <xdr:cNvSpPr/>
      </xdr:nvSpPr>
      <xdr:spPr>
        <a:xfrm>
          <a:off x="409575" y="1381125"/>
          <a:ext cx="6010276" cy="419100"/>
        </a:xfrm>
        <a:prstGeom prst="round2DiagRect">
          <a:avLst>
            <a:gd name="adj1" fmla="val 46212"/>
            <a:gd name="adj2" fmla="val 0"/>
          </a:avLst>
        </a:prstGeom>
        <a:solidFill>
          <a:srgbClr val="003865"/>
        </a:solidFill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 b="1">
              <a:solidFill>
                <a:schemeClr val="bg1"/>
              </a:solidFill>
              <a:latin typeface="Trebuchet MS" panose="020B0603020202020204" pitchFamily="34" charset="0"/>
            </a:rPr>
            <a:t>BI MASTERCLASS — MÓDULO 1</a:t>
          </a:r>
          <a:endParaRPr lang="en-US" sz="2000">
            <a:solidFill>
              <a:schemeClr val="bg1"/>
            </a:solidFill>
            <a:latin typeface="Trebuchet MS" panose="020B0603020202020204" pitchFamily="34" charset="0"/>
          </a:endParaRPr>
        </a:p>
      </xdr:txBody>
    </xdr:sp>
    <xdr:clientData/>
  </xdr:twoCellAnchor>
  <xdr:twoCellAnchor>
    <xdr:from>
      <xdr:col>7</xdr:col>
      <xdr:colOff>28575</xdr:colOff>
      <xdr:row>0</xdr:row>
      <xdr:rowOff>1000125</xdr:rowOff>
    </xdr:from>
    <xdr:to>
      <xdr:col>8</xdr:col>
      <xdr:colOff>218736</xdr:colOff>
      <xdr:row>1</xdr:row>
      <xdr:rowOff>88799</xdr:rowOff>
    </xdr:to>
    <xdr:sp macro="" textlink="">
      <xdr:nvSpPr>
        <xdr:cNvPr id="14" name="Rectangle: Diagonal Corners Rounded 13">
          <a:extLst>
            <a:ext uri="{FF2B5EF4-FFF2-40B4-BE49-F238E27FC236}">
              <a16:creationId xmlns:a16="http://schemas.microsoft.com/office/drawing/2014/main" id="{62E09CBE-13C9-4F05-89E3-317E34CF6BB9}"/>
            </a:ext>
          </a:extLst>
        </xdr:cNvPr>
        <xdr:cNvSpPr/>
      </xdr:nvSpPr>
      <xdr:spPr>
        <a:xfrm>
          <a:off x="6410325" y="1000125"/>
          <a:ext cx="390186" cy="393599"/>
        </a:xfrm>
        <a:prstGeom prst="round2DiagRect">
          <a:avLst>
            <a:gd name="adj1" fmla="val 30054"/>
            <a:gd name="adj2" fmla="val 0"/>
          </a:avLst>
        </a:prstGeom>
        <a:solidFill>
          <a:srgbClr val="FFB81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28575</xdr:colOff>
      <xdr:row>18</xdr:row>
      <xdr:rowOff>28575</xdr:rowOff>
    </xdr:from>
    <xdr:to>
      <xdr:col>8</xdr:col>
      <xdr:colOff>218736</xdr:colOff>
      <xdr:row>19</xdr:row>
      <xdr:rowOff>174524</xdr:rowOff>
    </xdr:to>
    <xdr:sp macro="" textlink="">
      <xdr:nvSpPr>
        <xdr:cNvPr id="15" name="Rectangle: Diagonal Corners Rounded 14">
          <a:extLst>
            <a:ext uri="{FF2B5EF4-FFF2-40B4-BE49-F238E27FC236}">
              <a16:creationId xmlns:a16="http://schemas.microsoft.com/office/drawing/2014/main" id="{1C680491-5AFB-4DA2-9CC3-244CBB523134}"/>
            </a:ext>
          </a:extLst>
        </xdr:cNvPr>
        <xdr:cNvSpPr/>
      </xdr:nvSpPr>
      <xdr:spPr>
        <a:xfrm>
          <a:off x="6410325" y="6229350"/>
          <a:ext cx="390186" cy="393599"/>
        </a:xfrm>
        <a:prstGeom prst="round2DiagRect">
          <a:avLst>
            <a:gd name="adj1" fmla="val 30054"/>
            <a:gd name="adj2" fmla="val 0"/>
          </a:avLst>
        </a:prstGeom>
        <a:solidFill>
          <a:srgbClr val="003865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3</xdr:col>
      <xdr:colOff>533400</xdr:colOff>
      <xdr:row>0</xdr:row>
      <xdr:rowOff>19050</xdr:rowOff>
    </xdr:from>
    <xdr:to>
      <xdr:col>5</xdr:col>
      <xdr:colOff>561975</xdr:colOff>
      <xdr:row>0</xdr:row>
      <xdr:rowOff>1272305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FEA5D7BD-64DE-47EE-B6B5-DA47978BED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4550" y="19050"/>
          <a:ext cx="2428875" cy="12532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28575</xdr:rowOff>
    </xdr:from>
    <xdr:to>
      <xdr:col>8</xdr:col>
      <xdr:colOff>28576</xdr:colOff>
      <xdr:row>2</xdr:row>
      <xdr:rowOff>66675</xdr:rowOff>
    </xdr:to>
    <xdr:sp macro="" textlink="">
      <xdr:nvSpPr>
        <xdr:cNvPr id="2" name="Rectangle: Diagonal Corners Rounded 1">
          <a:extLst>
            <a:ext uri="{FF2B5EF4-FFF2-40B4-BE49-F238E27FC236}">
              <a16:creationId xmlns:a16="http://schemas.microsoft.com/office/drawing/2014/main" id="{278B39D8-B527-4AC1-905D-51B9FAD66223}"/>
            </a:ext>
          </a:extLst>
        </xdr:cNvPr>
        <xdr:cNvSpPr/>
      </xdr:nvSpPr>
      <xdr:spPr>
        <a:xfrm>
          <a:off x="200025" y="1333500"/>
          <a:ext cx="7077076" cy="419100"/>
        </a:xfrm>
        <a:prstGeom prst="round2DiagRect">
          <a:avLst>
            <a:gd name="adj1" fmla="val 43182"/>
            <a:gd name="adj2" fmla="val 0"/>
          </a:avLst>
        </a:prstGeom>
        <a:solidFill>
          <a:srgbClr val="003865"/>
        </a:solidFill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 b="1">
              <a:solidFill>
                <a:schemeClr val="bg1"/>
              </a:solidFill>
              <a:latin typeface="Trebuchet MS" panose="020B0603020202020204" pitchFamily="34" charset="0"/>
            </a:rPr>
            <a:t>Control de Caja — Distribuidora El Progreso — Marzo 2025</a:t>
          </a:r>
          <a:endParaRPr lang="en-US" sz="1800">
            <a:solidFill>
              <a:schemeClr val="bg1"/>
            </a:solidFill>
            <a:latin typeface="Trebuchet MS" panose="020B0603020202020204" pitchFamily="34" charset="0"/>
          </a:endParaRPr>
        </a:p>
      </xdr:txBody>
    </xdr:sp>
    <xdr:clientData/>
  </xdr:twoCellAnchor>
  <xdr:twoCellAnchor>
    <xdr:from>
      <xdr:col>1</xdr:col>
      <xdr:colOff>47626</xdr:colOff>
      <xdr:row>3</xdr:row>
      <xdr:rowOff>95250</xdr:rowOff>
    </xdr:from>
    <xdr:to>
      <xdr:col>8</xdr:col>
      <xdr:colOff>9526</xdr:colOff>
      <xdr:row>13</xdr:row>
      <xdr:rowOff>161926</xdr:rowOff>
    </xdr:to>
    <xdr:sp macro="" textlink="">
      <xdr:nvSpPr>
        <xdr:cNvPr id="3" name="Rectangle: Diagonal Corners Rounded 2">
          <a:extLst>
            <a:ext uri="{FF2B5EF4-FFF2-40B4-BE49-F238E27FC236}">
              <a16:creationId xmlns:a16="http://schemas.microsoft.com/office/drawing/2014/main" id="{7DD0388B-E0D2-4B5B-8D4A-A7D75ECC82C0}"/>
            </a:ext>
          </a:extLst>
        </xdr:cNvPr>
        <xdr:cNvSpPr/>
      </xdr:nvSpPr>
      <xdr:spPr>
        <a:xfrm>
          <a:off x="228601" y="933450"/>
          <a:ext cx="7029450" cy="2743201"/>
        </a:xfrm>
        <a:prstGeom prst="round2DiagRect">
          <a:avLst/>
        </a:prstGeom>
        <a:solidFill>
          <a:srgbClr val="B2ECF2"/>
        </a:solidFill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1100" b="1">
              <a:solidFill>
                <a:srgbClr val="003865"/>
              </a:solidFill>
              <a:latin typeface="Trebuchet MS" panose="020B0603020202020204" pitchFamily="34" charset="0"/>
            </a:rPr>
            <a:t> EL CONTEXTO</a:t>
          </a:r>
        </a:p>
        <a:p>
          <a:pPr algn="l"/>
          <a:endParaRPr lang="en-US" sz="1100" b="1">
            <a:solidFill>
              <a:srgbClr val="003865"/>
            </a:solidFill>
            <a:latin typeface="Trebuchet MS" panose="020B0603020202020204" pitchFamily="34" charset="0"/>
          </a:endParaRPr>
        </a:p>
        <a:p>
          <a:pPr algn="l"/>
          <a:r>
            <a:rPr lang="en-US" sz="1100" b="0">
              <a:solidFill>
                <a:srgbClr val="003865"/>
              </a:solidFill>
              <a:latin typeface="Trebuchet MS" panose="020B0603020202020204" pitchFamily="34" charset="0"/>
            </a:rPr>
            <a:t>Distribuidora El Progreso es una empresa guatemalteca que vende productos de consumo masivo a tiendas y supermercados regionales. Llevan 8 años en operación y son rentables — en los últimos 12 meses cerraron con utilidad positiva todos los meses.</a:t>
          </a:r>
        </a:p>
        <a:p>
          <a:pPr algn="l"/>
          <a:endParaRPr lang="en-US" sz="1100" b="0">
            <a:solidFill>
              <a:srgbClr val="003865"/>
            </a:solidFill>
            <a:latin typeface="Trebuchet MS" panose="020B0603020202020204" pitchFamily="34" charset="0"/>
          </a:endParaRPr>
        </a:p>
        <a:p>
          <a:pPr algn="l"/>
          <a:r>
            <a:rPr lang="en-US" sz="1100" b="0">
              <a:solidFill>
                <a:srgbClr val="003865"/>
              </a:solidFill>
              <a:latin typeface="Trebuchet MS" panose="020B0603020202020204" pitchFamily="34" charset="0"/>
            </a:rPr>
            <a:t>Sin embargo, en los últimos 3 meses han tenido que activar su línea de crédito revolvente dos semanas seguidas para cubrir la planilla, algo que nunca les había pasado.</a:t>
          </a:r>
        </a:p>
        <a:p>
          <a:pPr algn="l"/>
          <a:endParaRPr lang="en-US" sz="1100" b="0">
            <a:solidFill>
              <a:srgbClr val="003865"/>
            </a:solidFill>
            <a:latin typeface="Trebuchet MS" panose="020B0603020202020204" pitchFamily="34" charset="0"/>
          </a:endParaRPr>
        </a:p>
        <a:p>
          <a:pPr algn="l"/>
          <a:r>
            <a:rPr lang="en-US" sz="1100" b="0">
              <a:solidFill>
                <a:srgbClr val="003865"/>
              </a:solidFill>
              <a:latin typeface="Trebuchet MS" panose="020B0603020202020204" pitchFamily="34" charset="0"/>
            </a:rPr>
            <a:t>Don Carlos, el dueño, está convencido de que el problema es que las ventas bajaron. Él dice: 'Si vendiéramos un poco más, esto no pasaría.'</a:t>
          </a:r>
        </a:p>
        <a:p>
          <a:pPr algn="l"/>
          <a:endParaRPr lang="en-US" sz="1100" b="0">
            <a:solidFill>
              <a:srgbClr val="003865"/>
            </a:solidFill>
            <a:latin typeface="Trebuchet MS" panose="020B0603020202020204" pitchFamily="34" charset="0"/>
          </a:endParaRPr>
        </a:p>
        <a:p>
          <a:pPr algn="l"/>
          <a:r>
            <a:rPr lang="en-US" sz="1100" b="0">
              <a:solidFill>
                <a:srgbClr val="003865"/>
              </a:solidFill>
              <a:latin typeface="Trebuchet MS" panose="020B0603020202020204" pitchFamily="34" charset="0"/>
            </a:rPr>
            <a:t>Antes de continuar, te invito a observar los números con ojo crítico. Las respuestas están allí — solo hay que saber dónde mirar.</a:t>
          </a:r>
        </a:p>
      </xdr:txBody>
    </xdr:sp>
    <xdr:clientData/>
  </xdr:twoCellAnchor>
  <xdr:twoCellAnchor>
    <xdr:from>
      <xdr:col>1</xdr:col>
      <xdr:colOff>95250</xdr:colOff>
      <xdr:row>41</xdr:row>
      <xdr:rowOff>9526</xdr:rowOff>
    </xdr:from>
    <xdr:to>
      <xdr:col>7</xdr:col>
      <xdr:colOff>19050</xdr:colOff>
      <xdr:row>44</xdr:row>
      <xdr:rowOff>190501</xdr:rowOff>
    </xdr:to>
    <xdr:sp macro="" textlink="">
      <xdr:nvSpPr>
        <xdr:cNvPr id="4" name="Rectangle: Diagonal Corners Rounded 3">
          <a:extLst>
            <a:ext uri="{FF2B5EF4-FFF2-40B4-BE49-F238E27FC236}">
              <a16:creationId xmlns:a16="http://schemas.microsoft.com/office/drawing/2014/main" id="{EE834B46-1DEB-486B-9B4C-361A3B094889}"/>
            </a:ext>
          </a:extLst>
        </xdr:cNvPr>
        <xdr:cNvSpPr/>
      </xdr:nvSpPr>
      <xdr:spPr>
        <a:xfrm>
          <a:off x="276225" y="11563351"/>
          <a:ext cx="6858000" cy="1009650"/>
        </a:xfrm>
        <a:prstGeom prst="round2DiagRect">
          <a:avLst>
            <a:gd name="adj1" fmla="val 27988"/>
            <a:gd name="adj2" fmla="val 0"/>
          </a:avLst>
        </a:prstGeom>
        <a:solidFill>
          <a:srgbClr val="B2ECF2"/>
        </a:solidFill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1100" b="1">
              <a:solidFill>
                <a:srgbClr val="003865"/>
              </a:solidFill>
              <a:latin typeface="Trebuchet MS" panose="020B0603020202020204" pitchFamily="34" charset="0"/>
            </a:rPr>
            <a:t>Antes de pasar a tu análisis, una pregunta para que vayas pensando:</a:t>
          </a:r>
        </a:p>
        <a:p>
          <a:pPr algn="l"/>
          <a:endParaRPr lang="en-US" sz="1100" b="1">
            <a:solidFill>
              <a:srgbClr val="003865"/>
            </a:solidFill>
            <a:latin typeface="Trebuchet MS" panose="020B0603020202020204" pitchFamily="34" charset="0"/>
          </a:endParaRPr>
        </a:p>
        <a:p>
          <a:pPr algn="l"/>
          <a:r>
            <a:rPr lang="en-US" sz="1100" b="0">
              <a:solidFill>
                <a:srgbClr val="003865"/>
              </a:solidFill>
              <a:latin typeface="Trebuchet MS" panose="020B0603020202020204" pitchFamily="34" charset="0"/>
            </a:rPr>
            <a:t>¿Notas algo extraño en la composición de los ingresos? Mira con atención el indicador resaltado en amarillo. Ahí está la pista principal del caso.</a:t>
          </a:r>
        </a:p>
      </xdr:txBody>
    </xdr:sp>
    <xdr:clientData/>
  </xdr:twoCellAnchor>
  <xdr:twoCellAnchor>
    <xdr:from>
      <xdr:col>8</xdr:col>
      <xdr:colOff>19050</xdr:colOff>
      <xdr:row>0</xdr:row>
      <xdr:rowOff>952500</xdr:rowOff>
    </xdr:from>
    <xdr:to>
      <xdr:col>8</xdr:col>
      <xdr:colOff>409236</xdr:colOff>
      <xdr:row>1</xdr:row>
      <xdr:rowOff>41174</xdr:rowOff>
    </xdr:to>
    <xdr:sp macro="" textlink="">
      <xdr:nvSpPr>
        <xdr:cNvPr id="6" name="Rectangle: Diagonal Corners Rounded 5">
          <a:extLst>
            <a:ext uri="{FF2B5EF4-FFF2-40B4-BE49-F238E27FC236}">
              <a16:creationId xmlns:a16="http://schemas.microsoft.com/office/drawing/2014/main" id="{B27B1A40-2905-42EF-A441-1E0E25DEF6D3}"/>
            </a:ext>
          </a:extLst>
        </xdr:cNvPr>
        <xdr:cNvSpPr/>
      </xdr:nvSpPr>
      <xdr:spPr>
        <a:xfrm>
          <a:off x="7267575" y="952500"/>
          <a:ext cx="390186" cy="393599"/>
        </a:xfrm>
        <a:prstGeom prst="round2DiagRect">
          <a:avLst>
            <a:gd name="adj1" fmla="val 30054"/>
            <a:gd name="adj2" fmla="val 0"/>
          </a:avLst>
        </a:prstGeom>
        <a:solidFill>
          <a:srgbClr val="FFB81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2</xdr:col>
      <xdr:colOff>2171700</xdr:colOff>
      <xdr:row>0</xdr:row>
      <xdr:rowOff>0</xdr:rowOff>
    </xdr:from>
    <xdr:to>
      <xdr:col>4</xdr:col>
      <xdr:colOff>1000125</xdr:colOff>
      <xdr:row>0</xdr:row>
      <xdr:rowOff>1253255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1D0B38EE-DB94-45B4-ABDA-58F356C3CC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6025" y="0"/>
          <a:ext cx="2428875" cy="12532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7</xdr:col>
      <xdr:colOff>57150</xdr:colOff>
      <xdr:row>2</xdr:row>
      <xdr:rowOff>38100</xdr:rowOff>
    </xdr:to>
    <xdr:sp macro="" textlink="">
      <xdr:nvSpPr>
        <xdr:cNvPr id="3" name="Rectangle: Diagonal Corners Rounded 2">
          <a:extLst>
            <a:ext uri="{FF2B5EF4-FFF2-40B4-BE49-F238E27FC236}">
              <a16:creationId xmlns:a16="http://schemas.microsoft.com/office/drawing/2014/main" id="{0BC59E54-C68D-4C9F-9CD6-853B936CDE14}"/>
            </a:ext>
          </a:extLst>
        </xdr:cNvPr>
        <xdr:cNvSpPr/>
      </xdr:nvSpPr>
      <xdr:spPr>
        <a:xfrm>
          <a:off x="314325" y="1304925"/>
          <a:ext cx="6057900" cy="419100"/>
        </a:xfrm>
        <a:prstGeom prst="round2DiagRect">
          <a:avLst>
            <a:gd name="adj1" fmla="val 50000"/>
            <a:gd name="adj2" fmla="val 0"/>
          </a:avLst>
        </a:prstGeom>
        <a:solidFill>
          <a:srgbClr val="003865"/>
        </a:solidFill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 b="1">
              <a:solidFill>
                <a:schemeClr val="bg1"/>
              </a:solidFill>
              <a:latin typeface="Trebuchet MS" panose="020B0603020202020204" pitchFamily="34" charset="0"/>
            </a:rPr>
            <a:t>Tu</a:t>
          </a:r>
          <a:r>
            <a:rPr lang="en-US" sz="2000" b="1" baseline="0">
              <a:solidFill>
                <a:schemeClr val="bg1"/>
              </a:solidFill>
              <a:latin typeface="Trebuchet MS" panose="020B0603020202020204" pitchFamily="34" charset="0"/>
            </a:rPr>
            <a:t> análisis del Caso</a:t>
          </a:r>
          <a:endParaRPr lang="en-US" sz="2000">
            <a:solidFill>
              <a:schemeClr val="bg1"/>
            </a:solidFill>
            <a:latin typeface="Trebuchet MS" panose="020B0603020202020204" pitchFamily="34" charset="0"/>
          </a:endParaRPr>
        </a:p>
      </xdr:txBody>
    </xdr:sp>
    <xdr:clientData/>
  </xdr:twoCellAnchor>
  <xdr:twoCellAnchor>
    <xdr:from>
      <xdr:col>7</xdr:col>
      <xdr:colOff>47625</xdr:colOff>
      <xdr:row>0</xdr:row>
      <xdr:rowOff>933450</xdr:rowOff>
    </xdr:from>
    <xdr:to>
      <xdr:col>8</xdr:col>
      <xdr:colOff>304461</xdr:colOff>
      <xdr:row>1</xdr:row>
      <xdr:rowOff>22124</xdr:rowOff>
    </xdr:to>
    <xdr:sp macro="" textlink="">
      <xdr:nvSpPr>
        <xdr:cNvPr id="4" name="Rectangle: Diagonal Corners Rounded 3">
          <a:extLst>
            <a:ext uri="{FF2B5EF4-FFF2-40B4-BE49-F238E27FC236}">
              <a16:creationId xmlns:a16="http://schemas.microsoft.com/office/drawing/2014/main" id="{304CAC4F-BF73-40CA-B474-6448BAE1E528}"/>
            </a:ext>
          </a:extLst>
        </xdr:cNvPr>
        <xdr:cNvSpPr/>
      </xdr:nvSpPr>
      <xdr:spPr>
        <a:xfrm>
          <a:off x="6362700" y="933450"/>
          <a:ext cx="390186" cy="393599"/>
        </a:xfrm>
        <a:prstGeom prst="round2DiagRect">
          <a:avLst>
            <a:gd name="adj1" fmla="val 30054"/>
            <a:gd name="adj2" fmla="val 0"/>
          </a:avLst>
        </a:prstGeom>
        <a:solidFill>
          <a:srgbClr val="FFB81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3</xdr:col>
      <xdr:colOff>600075</xdr:colOff>
      <xdr:row>0</xdr:row>
      <xdr:rowOff>0</xdr:rowOff>
    </xdr:from>
    <xdr:to>
      <xdr:col>5</xdr:col>
      <xdr:colOff>628650</xdr:colOff>
      <xdr:row>0</xdr:row>
      <xdr:rowOff>1253255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AC6DB56-F5DC-4F6C-86D1-AD9A252C44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4550" y="0"/>
          <a:ext cx="2428875" cy="125325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19049</xdr:colOff>
      <xdr:row>0</xdr:row>
      <xdr:rowOff>1295400</xdr:rowOff>
    </xdr:from>
    <xdr:to>
      <xdr:col>7</xdr:col>
      <xdr:colOff>66674</xdr:colOff>
      <xdr:row>2</xdr:row>
      <xdr:rowOff>28575</xdr:rowOff>
    </xdr:to>
    <xdr:sp macro="" textlink="">
      <xdr:nvSpPr>
        <xdr:cNvPr id="16" name="Rectangle: Diagonal Corners Rounded 15">
          <a:extLst>
            <a:ext uri="{FF2B5EF4-FFF2-40B4-BE49-F238E27FC236}">
              <a16:creationId xmlns:a16="http://schemas.microsoft.com/office/drawing/2014/main" id="{91926F84-0EE0-4A43-A147-65F1FCCD32B0}"/>
            </a:ext>
          </a:extLst>
        </xdr:cNvPr>
        <xdr:cNvSpPr/>
      </xdr:nvSpPr>
      <xdr:spPr>
        <a:xfrm>
          <a:off x="335198" y="1295400"/>
          <a:ext cx="6844827" cy="419303"/>
        </a:xfrm>
        <a:prstGeom prst="round2DiagRect">
          <a:avLst>
            <a:gd name="adj1" fmla="val 40833"/>
            <a:gd name="adj2" fmla="val 0"/>
          </a:avLst>
        </a:prstGeom>
        <a:solidFill>
          <a:srgbClr val="003865"/>
        </a:solidFill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 b="1">
              <a:solidFill>
                <a:schemeClr val="bg1"/>
              </a:solidFill>
              <a:latin typeface="Trebuchet MS" panose="020B0603020202020204" pitchFamily="34" charset="0"/>
            </a:rPr>
            <a:t>Aplica el</a:t>
          </a:r>
          <a:r>
            <a:rPr lang="en-US" sz="2000" b="1" baseline="0">
              <a:solidFill>
                <a:schemeClr val="bg1"/>
              </a:solidFill>
              <a:latin typeface="Trebuchet MS" panose="020B0603020202020204" pitchFamily="34" charset="0"/>
            </a:rPr>
            <a:t> análisis a tu negocio</a:t>
          </a:r>
          <a:endParaRPr lang="en-US" sz="2000">
            <a:solidFill>
              <a:schemeClr val="bg1"/>
            </a:solidFill>
            <a:latin typeface="Trebuchet MS" panose="020B0603020202020204" pitchFamily="34" charset="0"/>
          </a:endParaRPr>
        </a:p>
      </xdr:txBody>
    </xdr:sp>
    <xdr:clientData/>
  </xdr:twoCellAnchor>
  <xdr:twoCellAnchor>
    <xdr:from>
      <xdr:col>2</xdr:col>
      <xdr:colOff>19049</xdr:colOff>
      <xdr:row>4</xdr:row>
      <xdr:rowOff>107090</xdr:rowOff>
    </xdr:from>
    <xdr:to>
      <xdr:col>7</xdr:col>
      <xdr:colOff>38101</xdr:colOff>
      <xdr:row>7</xdr:row>
      <xdr:rowOff>115842</xdr:rowOff>
    </xdr:to>
    <xdr:sp macro="" textlink="">
      <xdr:nvSpPr>
        <xdr:cNvPr id="18" name="Rectangle: Diagonal Corners Rounded 17">
          <a:extLst>
            <a:ext uri="{FF2B5EF4-FFF2-40B4-BE49-F238E27FC236}">
              <a16:creationId xmlns:a16="http://schemas.microsoft.com/office/drawing/2014/main" id="{79662D2D-EB18-4703-AACD-38314D962F39}"/>
            </a:ext>
          </a:extLst>
        </xdr:cNvPr>
        <xdr:cNvSpPr/>
      </xdr:nvSpPr>
      <xdr:spPr>
        <a:xfrm>
          <a:off x="327968" y="2501212"/>
          <a:ext cx="6828140" cy="755306"/>
        </a:xfrm>
        <a:prstGeom prst="round2DiagRect">
          <a:avLst>
            <a:gd name="adj1" fmla="val 28188"/>
            <a:gd name="adj2" fmla="val 0"/>
          </a:avLst>
        </a:prstGeom>
        <a:solidFill>
          <a:srgbClr val="FFEABB"/>
        </a:solidFill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1100" b="1">
              <a:solidFill>
                <a:srgbClr val="003865"/>
              </a:solidFill>
              <a:latin typeface="Trebuchet MS" panose="020B0603020202020204" pitchFamily="34" charset="0"/>
            </a:rPr>
            <a:t>Consejo: </a:t>
          </a:r>
        </a:p>
        <a:p>
          <a:pPr algn="l"/>
          <a:r>
            <a:rPr lang="en-US" sz="1100" b="0">
              <a:solidFill>
                <a:srgbClr val="003865"/>
              </a:solidFill>
              <a:latin typeface="Trebuchet MS" panose="020B0603020202020204" pitchFamily="34" charset="0"/>
            </a:rPr>
            <a:t>No necesitas datos perfectos. Aproximaciones razonables son suficientes para empezar. La meta es ver patrones, no calcular al centavo.</a:t>
          </a:r>
        </a:p>
      </xdr:txBody>
    </xdr:sp>
    <xdr:clientData/>
  </xdr:twoCellAnchor>
  <xdr:twoCellAnchor>
    <xdr:from>
      <xdr:col>2</xdr:col>
      <xdr:colOff>1494</xdr:colOff>
      <xdr:row>36</xdr:row>
      <xdr:rowOff>28574</xdr:rowOff>
    </xdr:from>
    <xdr:to>
      <xdr:col>7</xdr:col>
      <xdr:colOff>37353</xdr:colOff>
      <xdr:row>46</xdr:row>
      <xdr:rowOff>37352</xdr:rowOff>
    </xdr:to>
    <xdr:sp macro="" textlink="">
      <xdr:nvSpPr>
        <xdr:cNvPr id="19" name="Rectangle: Diagonal Corners Rounded 18">
          <a:extLst>
            <a:ext uri="{FF2B5EF4-FFF2-40B4-BE49-F238E27FC236}">
              <a16:creationId xmlns:a16="http://schemas.microsoft.com/office/drawing/2014/main" id="{6CEF99C8-F1C9-4090-9B42-8034901DD175}"/>
            </a:ext>
          </a:extLst>
        </xdr:cNvPr>
        <xdr:cNvSpPr/>
      </xdr:nvSpPr>
      <xdr:spPr>
        <a:xfrm>
          <a:off x="309656" y="10281956"/>
          <a:ext cx="6824756" cy="2810249"/>
        </a:xfrm>
        <a:prstGeom prst="round2DiagRect">
          <a:avLst/>
        </a:prstGeom>
        <a:solidFill>
          <a:srgbClr val="B2ECF2"/>
        </a:solidFill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1100" b="1">
              <a:solidFill>
                <a:srgbClr val="003865"/>
              </a:solidFill>
              <a:latin typeface="Trebuchet MS" panose="020B0603020202020204" pitchFamily="34" charset="0"/>
            </a:rPr>
            <a:t>Después de llenar tus datos, tómate 10 minutos para responder:</a:t>
          </a:r>
        </a:p>
        <a:p>
          <a:pPr algn="l"/>
          <a:endParaRPr lang="en-US" sz="1100" b="1">
            <a:solidFill>
              <a:srgbClr val="003865"/>
            </a:solidFill>
            <a:latin typeface="Trebuchet MS" panose="020B0603020202020204" pitchFamily="34" charset="0"/>
          </a:endParaRPr>
        </a:p>
        <a:p>
          <a:pPr algn="l"/>
          <a:r>
            <a:rPr lang="en-US" sz="1100" b="1">
              <a:solidFill>
                <a:srgbClr val="003865"/>
              </a:solidFill>
              <a:latin typeface="Trebuchet MS" panose="020B0603020202020204" pitchFamily="34" charset="0"/>
            </a:rPr>
            <a:t>¿En qué semana de tu mes pasado estuviste en mayor riesgo de iliquidez?</a:t>
          </a:r>
        </a:p>
        <a:p>
          <a:pPr algn="l"/>
          <a:endParaRPr lang="en-US" sz="1100" b="1">
            <a:solidFill>
              <a:srgbClr val="003865"/>
            </a:solidFill>
            <a:latin typeface="Trebuchet MS" panose="020B0603020202020204" pitchFamily="34" charset="0"/>
          </a:endParaRPr>
        </a:p>
        <a:p>
          <a:pPr algn="l"/>
          <a:r>
            <a:rPr lang="en-US" sz="1100" b="1">
              <a:solidFill>
                <a:srgbClr val="003865"/>
              </a:solidFill>
              <a:latin typeface="Trebuchet MS" panose="020B0603020202020204" pitchFamily="34" charset="0"/>
            </a:rPr>
            <a:t>¿Qué porcentaje de tus ingresos depende de cartera atrasada o ingresos extraordinarios?</a:t>
          </a:r>
        </a:p>
        <a:p>
          <a:pPr algn="l"/>
          <a:endParaRPr lang="en-US" sz="1100" b="1">
            <a:solidFill>
              <a:srgbClr val="003865"/>
            </a:solidFill>
            <a:latin typeface="Trebuchet MS" panose="020B0603020202020204" pitchFamily="34" charset="0"/>
          </a:endParaRPr>
        </a:p>
        <a:p>
          <a:pPr algn="l"/>
          <a:r>
            <a:rPr lang="en-US" sz="1100" b="1">
              <a:solidFill>
                <a:srgbClr val="003865"/>
              </a:solidFill>
              <a:latin typeface="Trebuchet MS" panose="020B0603020202020204" pitchFamily="34" charset="0"/>
            </a:rPr>
            <a:t>¿Cuál de las 3 señales de alerta de la sesión te aplica más a ti hoy?</a:t>
          </a:r>
        </a:p>
        <a:p>
          <a:pPr algn="l"/>
          <a:r>
            <a:rPr lang="en-US" sz="1100" b="1">
              <a:solidFill>
                <a:srgbClr val="003865"/>
              </a:solidFill>
              <a:latin typeface="Trebuchet MS" panose="020B0603020202020204" pitchFamily="34" charset="0"/>
            </a:rPr>
            <a:t>       •  Semanas en rojo</a:t>
          </a:r>
        </a:p>
        <a:p>
          <a:pPr algn="l"/>
          <a:r>
            <a:rPr lang="en-US" sz="1100" b="1">
              <a:solidFill>
                <a:srgbClr val="003865"/>
              </a:solidFill>
              <a:latin typeface="Trebuchet MS" panose="020B0603020202020204" pitchFamily="34" charset="0"/>
            </a:rPr>
            <a:t>       •  Concentración de ingresos</a:t>
          </a:r>
        </a:p>
        <a:p>
          <a:pPr algn="l"/>
          <a:r>
            <a:rPr lang="en-US" sz="1100" b="1">
              <a:solidFill>
                <a:srgbClr val="003865"/>
              </a:solidFill>
              <a:latin typeface="Trebuchet MS" panose="020B0603020202020204" pitchFamily="34" charset="0"/>
            </a:rPr>
            <a:t>       •  Egresos que sorprenden</a:t>
          </a:r>
          <a:endParaRPr lang="en-US" sz="1100">
            <a:solidFill>
              <a:srgbClr val="003865"/>
            </a:solidFill>
            <a:latin typeface="Trebuchet MS" panose="020B0603020202020204" pitchFamily="34" charset="0"/>
          </a:endParaRPr>
        </a:p>
      </xdr:txBody>
    </xdr:sp>
    <xdr:clientData/>
  </xdr:twoCellAnchor>
  <xdr:twoCellAnchor>
    <xdr:from>
      <xdr:col>1</xdr:col>
      <xdr:colOff>97865</xdr:colOff>
      <xdr:row>55</xdr:row>
      <xdr:rowOff>177424</xdr:rowOff>
    </xdr:from>
    <xdr:to>
      <xdr:col>7</xdr:col>
      <xdr:colOff>9337</xdr:colOff>
      <xdr:row>68</xdr:row>
      <xdr:rowOff>102973</xdr:rowOff>
    </xdr:to>
    <xdr:sp macro="" textlink="">
      <xdr:nvSpPr>
        <xdr:cNvPr id="21" name="Rectangle: Diagonal Corners Rounded 20">
          <a:extLst>
            <a:ext uri="{FF2B5EF4-FFF2-40B4-BE49-F238E27FC236}">
              <a16:creationId xmlns:a16="http://schemas.microsoft.com/office/drawing/2014/main" id="{CD6548A8-CCA0-48BE-A6B6-6EAFB5ECF10E}"/>
            </a:ext>
          </a:extLst>
        </xdr:cNvPr>
        <xdr:cNvSpPr/>
      </xdr:nvSpPr>
      <xdr:spPr>
        <a:xfrm>
          <a:off x="278068" y="15314451"/>
          <a:ext cx="6849276" cy="3375144"/>
        </a:xfrm>
        <a:prstGeom prst="round2DiagRect">
          <a:avLst/>
        </a:prstGeom>
        <a:solidFill>
          <a:srgbClr val="003865"/>
        </a:solidFill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1200" b="1">
              <a:solidFill>
                <a:srgbClr val="80E0E9"/>
              </a:solidFill>
              <a:latin typeface="Trebuchet MS" panose="020B0603020202020204" pitchFamily="34" charset="0"/>
            </a:rPr>
            <a:t>PRÓXIMOS PASOS</a:t>
          </a:r>
        </a:p>
        <a:p>
          <a:pPr algn="l"/>
          <a:endParaRPr lang="en-US" sz="1200" b="1">
            <a:solidFill>
              <a:schemeClr val="bg1"/>
            </a:solidFill>
            <a:latin typeface="Trebuchet MS" panose="020B0603020202020204" pitchFamily="34" charset="0"/>
          </a:endParaRPr>
        </a:p>
        <a:p>
          <a:pPr algn="l"/>
          <a:r>
            <a:rPr lang="en-US" sz="1200" b="0">
              <a:solidFill>
                <a:schemeClr val="bg1"/>
              </a:solidFill>
              <a:latin typeface="Trebuchet MS" panose="020B0603020202020204" pitchFamily="34" charset="0"/>
            </a:rPr>
            <a:t>Si este ejercicio te abrió los ojos, significa que tienes oportunidades concretas de mejora en tu liquidez.</a:t>
          </a:r>
        </a:p>
        <a:p>
          <a:pPr algn="l"/>
          <a:endParaRPr lang="en-US" sz="1200" b="0">
            <a:solidFill>
              <a:schemeClr val="bg1"/>
            </a:solidFill>
            <a:latin typeface="Trebuchet MS" panose="020B0603020202020204" pitchFamily="34" charset="0"/>
          </a:endParaRPr>
        </a:p>
        <a:p>
          <a:pPr algn="l"/>
          <a:r>
            <a:rPr lang="en-US" sz="1200" b="0">
              <a:solidFill>
                <a:schemeClr val="bg1"/>
              </a:solidFill>
              <a:latin typeface="Trebuchet MS" panose="020B0603020202020204" pitchFamily="34" charset="0"/>
            </a:rPr>
            <a:t>Bi Banking y la Banca Empresarial cuentan con herramientas y soluciones diseñadas para apoyarte en cada paso:</a:t>
          </a:r>
        </a:p>
        <a:p>
          <a:pPr algn="l"/>
          <a:endParaRPr lang="en-US" sz="1200" b="1">
            <a:solidFill>
              <a:schemeClr val="bg1"/>
            </a:solidFill>
            <a:latin typeface="Trebuchet MS" panose="020B0603020202020204" pitchFamily="34" charset="0"/>
          </a:endParaRPr>
        </a:p>
        <a:p>
          <a:pPr algn="l"/>
          <a:r>
            <a:rPr lang="en-US" sz="1200" b="1">
              <a:solidFill>
                <a:schemeClr val="bg1"/>
              </a:solidFill>
              <a:latin typeface="Trebuchet MS" panose="020B0603020202020204" pitchFamily="34" charset="0"/>
            </a:rPr>
            <a:t>✓  Visibilidad y control de movimientos en tiempo real</a:t>
          </a:r>
        </a:p>
        <a:p>
          <a:pPr algn="l"/>
          <a:r>
            <a:rPr lang="en-US" sz="1200" b="1">
              <a:solidFill>
                <a:schemeClr val="bg1"/>
              </a:solidFill>
              <a:latin typeface="Trebuchet MS" panose="020B0603020202020204" pitchFamily="34" charset="0"/>
            </a:rPr>
            <a:t>✓  Consolidación bancaria automática de tus cuentas</a:t>
          </a:r>
        </a:p>
        <a:p>
          <a:pPr algn="l"/>
          <a:r>
            <a:rPr lang="en-US" sz="1200" b="1">
              <a:solidFill>
                <a:schemeClr val="bg1"/>
              </a:solidFill>
              <a:latin typeface="Trebuchet MS" panose="020B0603020202020204" pitchFamily="34" charset="0"/>
            </a:rPr>
            <a:t>✓  Líneas de capital de trabajo según el ciclo de tu negocio</a:t>
          </a:r>
        </a:p>
        <a:p>
          <a:pPr algn="l"/>
          <a:r>
            <a:rPr lang="en-US" sz="1200" b="1">
              <a:solidFill>
                <a:schemeClr val="bg1"/>
              </a:solidFill>
              <a:latin typeface="Trebuchet MS" panose="020B0603020202020204" pitchFamily="34" charset="0"/>
            </a:rPr>
            <a:t>✓  Asesoría personalizada según tu giro</a:t>
          </a:r>
        </a:p>
        <a:p>
          <a:pPr algn="l"/>
          <a:endParaRPr lang="en-US" sz="1200" b="1">
            <a:solidFill>
              <a:schemeClr val="bg1"/>
            </a:solidFill>
            <a:latin typeface="Trebuchet MS" panose="020B0603020202020204" pitchFamily="34" charset="0"/>
          </a:endParaRPr>
        </a:p>
        <a:p>
          <a:pPr algn="l"/>
          <a:r>
            <a:rPr lang="en-US" sz="1200" b="0">
              <a:solidFill>
                <a:schemeClr val="bg1"/>
              </a:solidFill>
              <a:latin typeface="Trebuchet MS" panose="020B0603020202020204" pitchFamily="34" charset="0"/>
            </a:rPr>
            <a:t>Acércate a tu ejecutivo del banco para conocer cómo aplicar estas herramientas a tu caso particular.</a:t>
          </a:r>
          <a:endParaRPr lang="en-US" sz="1100" b="0">
            <a:solidFill>
              <a:schemeClr val="bg1"/>
            </a:solidFill>
            <a:latin typeface="Trebuchet MS" panose="020B0603020202020204" pitchFamily="34" charset="0"/>
          </a:endParaRPr>
        </a:p>
      </xdr:txBody>
    </xdr:sp>
    <xdr:clientData/>
  </xdr:twoCellAnchor>
  <xdr:twoCellAnchor>
    <xdr:from>
      <xdr:col>7</xdr:col>
      <xdr:colOff>65368</xdr:colOff>
      <xdr:row>0</xdr:row>
      <xdr:rowOff>907773</xdr:rowOff>
    </xdr:from>
    <xdr:to>
      <xdr:col>8</xdr:col>
      <xdr:colOff>326838</xdr:colOff>
      <xdr:row>0</xdr:row>
      <xdr:rowOff>1301372</xdr:rowOff>
    </xdr:to>
    <xdr:sp macro="" textlink="">
      <xdr:nvSpPr>
        <xdr:cNvPr id="22" name="Rectangle: Diagonal Corners Rounded 21">
          <a:extLst>
            <a:ext uri="{FF2B5EF4-FFF2-40B4-BE49-F238E27FC236}">
              <a16:creationId xmlns:a16="http://schemas.microsoft.com/office/drawing/2014/main" id="{5E23EB18-2475-4163-9477-CBD0B708A013}"/>
            </a:ext>
          </a:extLst>
        </xdr:cNvPr>
        <xdr:cNvSpPr/>
      </xdr:nvSpPr>
      <xdr:spPr>
        <a:xfrm>
          <a:off x="7178719" y="907773"/>
          <a:ext cx="395225" cy="393599"/>
        </a:xfrm>
        <a:prstGeom prst="round2DiagRect">
          <a:avLst>
            <a:gd name="adj1" fmla="val 30054"/>
            <a:gd name="adj2" fmla="val 0"/>
          </a:avLst>
        </a:prstGeom>
        <a:solidFill>
          <a:srgbClr val="00C1D4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2</xdr:col>
      <xdr:colOff>2103044</xdr:colOff>
      <xdr:row>0</xdr:row>
      <xdr:rowOff>0</xdr:rowOff>
    </xdr:from>
    <xdr:to>
      <xdr:col>4</xdr:col>
      <xdr:colOff>934110</xdr:colOff>
      <xdr:row>0</xdr:row>
      <xdr:rowOff>1253255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C22CE8B4-831D-4A12-A3FA-654E05D64A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14257" y="0"/>
          <a:ext cx="2428875" cy="12532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44"/>
  <sheetViews>
    <sheetView showGridLines="0" zoomScaleNormal="100" workbookViewId="0">
      <selection activeCell="N12" sqref="N12"/>
    </sheetView>
  </sheetViews>
  <sheetFormatPr baseColWidth="10" defaultColWidth="8.7265625" defaultRowHeight="14.5" x14ac:dyDescent="0.35"/>
  <cols>
    <col min="1" max="1" width="2.7265625" customWidth="1"/>
    <col min="2" max="2" width="3" customWidth="1"/>
    <col min="3" max="7" width="18" customWidth="1"/>
    <col min="8" max="8" width="3" customWidth="1"/>
  </cols>
  <sheetData>
    <row r="1" spans="2:8" ht="102.75" customHeight="1" x14ac:dyDescent="0.35"/>
    <row r="2" spans="2:8" ht="31.5" customHeight="1" x14ac:dyDescent="0.35">
      <c r="B2" s="36"/>
      <c r="C2" s="36"/>
      <c r="D2" s="36"/>
      <c r="E2" s="36"/>
      <c r="F2" s="36"/>
      <c r="G2" s="36"/>
      <c r="H2" s="36"/>
    </row>
    <row r="3" spans="2:8" x14ac:dyDescent="0.35">
      <c r="B3" s="1"/>
      <c r="C3" s="1"/>
      <c r="D3" s="1"/>
      <c r="E3" s="1"/>
      <c r="F3" s="1"/>
      <c r="G3" s="1"/>
      <c r="H3" s="1"/>
    </row>
    <row r="4" spans="2:8" ht="37.5" customHeight="1" x14ac:dyDescent="0.35">
      <c r="B4" s="1"/>
      <c r="C4" s="35" t="s">
        <v>0</v>
      </c>
      <c r="D4" s="35"/>
      <c r="E4" s="35"/>
      <c r="F4" s="35"/>
      <c r="G4" s="35"/>
      <c r="H4" s="1"/>
    </row>
    <row r="5" spans="2:8" ht="24" customHeight="1" x14ac:dyDescent="0.35">
      <c r="B5" s="1"/>
      <c r="C5" s="33" t="s">
        <v>1</v>
      </c>
      <c r="D5" s="34"/>
      <c r="E5" s="34"/>
      <c r="F5" s="34"/>
      <c r="G5" s="34"/>
      <c r="H5" s="1"/>
    </row>
    <row r="6" spans="2:8" x14ac:dyDescent="0.35">
      <c r="B6" s="1"/>
      <c r="C6" s="1"/>
      <c r="D6" s="1"/>
      <c r="E6" s="1"/>
      <c r="F6" s="1"/>
      <c r="G6" s="1"/>
      <c r="H6" s="1"/>
    </row>
    <row r="7" spans="2:8" ht="21.75" customHeight="1" x14ac:dyDescent="0.35">
      <c r="B7" s="1"/>
      <c r="H7" s="1"/>
    </row>
    <row r="8" spans="2:8" ht="21.75" customHeight="1" x14ac:dyDescent="0.35">
      <c r="B8" s="1"/>
      <c r="H8" s="1"/>
    </row>
    <row r="9" spans="2:8" ht="21.75" customHeight="1" x14ac:dyDescent="0.35">
      <c r="B9" s="1"/>
      <c r="H9" s="1"/>
    </row>
    <row r="10" spans="2:8" ht="21.75" customHeight="1" x14ac:dyDescent="0.35">
      <c r="B10" s="1"/>
      <c r="H10" s="1"/>
    </row>
    <row r="11" spans="2:8" ht="21.75" customHeight="1" x14ac:dyDescent="0.35">
      <c r="B11" s="1"/>
      <c r="H11" s="1"/>
    </row>
    <row r="12" spans="2:8" ht="21.75" customHeight="1" x14ac:dyDescent="0.35">
      <c r="B12" s="1"/>
      <c r="H12" s="1"/>
    </row>
    <row r="13" spans="2:8" ht="21.75" customHeight="1" x14ac:dyDescent="0.35">
      <c r="B13" s="1"/>
      <c r="H13" s="1"/>
    </row>
    <row r="14" spans="2:8" ht="21.75" customHeight="1" x14ac:dyDescent="0.35">
      <c r="B14" s="1"/>
      <c r="H14" s="1"/>
    </row>
    <row r="15" spans="2:8" ht="21.75" customHeight="1" x14ac:dyDescent="0.35">
      <c r="B15" s="1"/>
      <c r="H15" s="1"/>
    </row>
    <row r="16" spans="2:8" ht="21.75" customHeight="1" x14ac:dyDescent="0.35">
      <c r="B16" s="1"/>
      <c r="H16" s="1"/>
    </row>
    <row r="17" spans="2:8" x14ac:dyDescent="0.35">
      <c r="B17" s="1"/>
      <c r="C17" s="1"/>
      <c r="D17" s="1"/>
      <c r="E17" s="1"/>
      <c r="F17" s="1"/>
      <c r="G17" s="1"/>
      <c r="H17" s="1"/>
    </row>
    <row r="18" spans="2:8" ht="25.5" customHeight="1" x14ac:dyDescent="0.35">
      <c r="B18" s="1"/>
      <c r="C18" s="32" t="s">
        <v>2</v>
      </c>
      <c r="D18" s="32"/>
      <c r="E18" s="32"/>
      <c r="F18" s="32"/>
      <c r="G18" s="32"/>
      <c r="H18" s="1"/>
    </row>
    <row r="19" spans="2:8" ht="19.5" customHeight="1" x14ac:dyDescent="0.35">
      <c r="B19" s="1"/>
      <c r="C19" s="38" t="s">
        <v>3</v>
      </c>
      <c r="D19" s="38"/>
      <c r="E19" s="38"/>
      <c r="F19" s="38"/>
      <c r="G19" s="38"/>
      <c r="H19" s="1"/>
    </row>
    <row r="20" spans="2:8" x14ac:dyDescent="0.35">
      <c r="B20" s="1"/>
      <c r="C20" s="1"/>
      <c r="D20" s="1"/>
      <c r="E20" s="1"/>
      <c r="F20" s="1"/>
      <c r="G20" s="1"/>
      <c r="H20" s="1"/>
    </row>
    <row r="21" spans="2:8" ht="21.75" customHeight="1" x14ac:dyDescent="0.35">
      <c r="B21" s="1"/>
      <c r="C21" s="36"/>
      <c r="D21" s="36"/>
      <c r="E21" s="36"/>
      <c r="F21" s="36"/>
      <c r="G21" s="36"/>
      <c r="H21" s="1"/>
    </row>
    <row r="22" spans="2:8" ht="21.75" customHeight="1" x14ac:dyDescent="0.35">
      <c r="B22" s="1"/>
      <c r="C22" s="36"/>
      <c r="D22" s="36"/>
      <c r="E22" s="36"/>
      <c r="F22" s="36"/>
      <c r="G22" s="36"/>
      <c r="H22" s="1"/>
    </row>
    <row r="23" spans="2:8" ht="21.75" customHeight="1" x14ac:dyDescent="0.35">
      <c r="B23" s="1"/>
      <c r="C23" s="36"/>
      <c r="D23" s="36"/>
      <c r="E23" s="36"/>
      <c r="F23" s="36"/>
      <c r="G23" s="36"/>
      <c r="H23" s="1"/>
    </row>
    <row r="24" spans="2:8" x14ac:dyDescent="0.35">
      <c r="B24" s="1"/>
      <c r="C24" s="2"/>
      <c r="D24" s="2"/>
      <c r="E24" s="2"/>
      <c r="F24" s="2"/>
      <c r="G24" s="2"/>
      <c r="H24" s="1"/>
    </row>
    <row r="25" spans="2:8" ht="21.75" customHeight="1" x14ac:dyDescent="0.35">
      <c r="B25" s="1"/>
      <c r="C25" s="36"/>
      <c r="D25" s="36"/>
      <c r="E25" s="36"/>
      <c r="F25" s="36"/>
      <c r="G25" s="36"/>
      <c r="H25" s="1"/>
    </row>
    <row r="26" spans="2:8" ht="21.75" customHeight="1" x14ac:dyDescent="0.35">
      <c r="B26" s="1"/>
      <c r="C26" s="36"/>
      <c r="D26" s="36"/>
      <c r="E26" s="36"/>
      <c r="F26" s="36"/>
      <c r="G26" s="36"/>
      <c r="H26" s="1"/>
    </row>
    <row r="27" spans="2:8" ht="21.75" customHeight="1" x14ac:dyDescent="0.35">
      <c r="B27" s="1"/>
      <c r="C27" s="36"/>
      <c r="D27" s="36"/>
      <c r="E27" s="36"/>
      <c r="F27" s="36"/>
      <c r="G27" s="36"/>
      <c r="H27" s="1"/>
    </row>
    <row r="28" spans="2:8" x14ac:dyDescent="0.35">
      <c r="B28" s="1"/>
      <c r="C28" s="2"/>
      <c r="D28" s="2"/>
      <c r="E28" s="2"/>
      <c r="F28" s="2"/>
      <c r="G28" s="2"/>
      <c r="H28" s="1"/>
    </row>
    <row r="29" spans="2:8" ht="21.75" customHeight="1" x14ac:dyDescent="0.35">
      <c r="B29" s="1"/>
      <c r="C29" s="36"/>
      <c r="D29" s="36"/>
      <c r="E29" s="36"/>
      <c r="F29" s="36"/>
      <c r="G29" s="36"/>
      <c r="H29" s="1"/>
    </row>
    <row r="30" spans="2:8" ht="21.75" customHeight="1" x14ac:dyDescent="0.35">
      <c r="B30" s="1"/>
      <c r="C30" s="36"/>
      <c r="D30" s="36"/>
      <c r="E30" s="36"/>
      <c r="F30" s="36"/>
      <c r="G30" s="36"/>
      <c r="H30" s="1"/>
    </row>
    <row r="31" spans="2:8" ht="21.75" customHeight="1" x14ac:dyDescent="0.35">
      <c r="B31" s="1"/>
      <c r="C31" s="36"/>
      <c r="D31" s="36"/>
      <c r="E31" s="36"/>
      <c r="F31" s="36"/>
      <c r="G31" s="36"/>
      <c r="H31" s="1"/>
    </row>
    <row r="32" spans="2:8" x14ac:dyDescent="0.35">
      <c r="B32" s="1"/>
      <c r="C32" s="1"/>
      <c r="D32" s="1"/>
      <c r="E32" s="1"/>
      <c r="F32" s="1"/>
      <c r="G32" s="1"/>
      <c r="H32" s="1"/>
    </row>
    <row r="33" spans="2:8" ht="21.75" customHeight="1" x14ac:dyDescent="0.35">
      <c r="B33" s="1"/>
      <c r="C33" s="36"/>
      <c r="D33" s="36"/>
      <c r="E33" s="36"/>
      <c r="F33" s="36"/>
      <c r="G33" s="36"/>
      <c r="H33" s="1"/>
    </row>
    <row r="34" spans="2:8" ht="21.75" customHeight="1" x14ac:dyDescent="0.35">
      <c r="B34" s="1"/>
      <c r="C34" s="36"/>
      <c r="D34" s="36"/>
      <c r="E34" s="36"/>
      <c r="F34" s="36"/>
      <c r="G34" s="36"/>
      <c r="H34" s="1"/>
    </row>
    <row r="35" spans="2:8" ht="21.75" customHeight="1" x14ac:dyDescent="0.35">
      <c r="B35" s="1"/>
      <c r="C35" s="36"/>
      <c r="D35" s="36"/>
      <c r="E35" s="36"/>
      <c r="F35" s="36"/>
      <c r="G35" s="36"/>
      <c r="H35" s="1"/>
    </row>
    <row r="36" spans="2:8" ht="21.75" customHeight="1" x14ac:dyDescent="0.35">
      <c r="B36" s="1"/>
      <c r="C36" s="36"/>
      <c r="D36" s="36"/>
      <c r="E36" s="36"/>
      <c r="F36" s="36"/>
      <c r="G36" s="36"/>
      <c r="H36" s="1"/>
    </row>
    <row r="37" spans="2:8" ht="21.75" customHeight="1" x14ac:dyDescent="0.35">
      <c r="B37" s="1"/>
      <c r="C37" s="36"/>
      <c r="D37" s="36"/>
      <c r="E37" s="36"/>
      <c r="F37" s="36"/>
      <c r="G37" s="36"/>
      <c r="H37" s="1"/>
    </row>
    <row r="38" spans="2:8" ht="21.75" customHeight="1" x14ac:dyDescent="0.35">
      <c r="B38" s="1"/>
      <c r="C38" s="36"/>
      <c r="D38" s="36"/>
      <c r="E38" s="36"/>
      <c r="F38" s="36"/>
      <c r="G38" s="36"/>
      <c r="H38" s="1"/>
    </row>
    <row r="39" spans="2:8" ht="21.75" customHeight="1" x14ac:dyDescent="0.35">
      <c r="B39" s="1"/>
      <c r="C39" s="36"/>
      <c r="D39" s="36"/>
      <c r="E39" s="36"/>
      <c r="F39" s="36"/>
      <c r="G39" s="36"/>
      <c r="H39" s="1"/>
    </row>
    <row r="40" spans="2:8" ht="21.75" customHeight="1" x14ac:dyDescent="0.35">
      <c r="B40" s="1"/>
      <c r="C40" s="36"/>
      <c r="D40" s="36"/>
      <c r="E40" s="36"/>
      <c r="F40" s="36"/>
      <c r="G40" s="36"/>
      <c r="H40" s="1"/>
    </row>
    <row r="41" spans="2:8" ht="16.5" customHeight="1" x14ac:dyDescent="0.35">
      <c r="B41" s="1"/>
      <c r="C41" s="36"/>
      <c r="D41" s="36"/>
      <c r="E41" s="36"/>
      <c r="F41" s="36"/>
      <c r="G41" s="36"/>
      <c r="H41" s="1"/>
    </row>
    <row r="42" spans="2:8" ht="9.75" hidden="1" customHeight="1" x14ac:dyDescent="0.35">
      <c r="B42" s="1"/>
      <c r="C42" s="36"/>
      <c r="D42" s="36"/>
      <c r="E42" s="36"/>
      <c r="F42" s="36"/>
      <c r="G42" s="36"/>
      <c r="H42" s="1"/>
    </row>
    <row r="43" spans="2:8" x14ac:dyDescent="0.35">
      <c r="B43" s="1"/>
      <c r="C43" s="1"/>
      <c r="D43" s="1"/>
      <c r="E43" s="1"/>
      <c r="F43" s="1"/>
      <c r="G43" s="1"/>
      <c r="H43" s="1"/>
    </row>
    <row r="44" spans="2:8" ht="18" customHeight="1" x14ac:dyDescent="0.35">
      <c r="B44" s="1"/>
      <c r="C44" s="37" t="s">
        <v>4</v>
      </c>
      <c r="D44" s="37"/>
      <c r="E44" s="37"/>
      <c r="F44" s="37"/>
      <c r="G44" s="37"/>
      <c r="H44" s="1"/>
    </row>
  </sheetData>
  <mergeCells count="10">
    <mergeCell ref="C18:G18"/>
    <mergeCell ref="C5:G5"/>
    <mergeCell ref="C4:G4"/>
    <mergeCell ref="B2:H2"/>
    <mergeCell ref="C44:G44"/>
    <mergeCell ref="C19:G19"/>
    <mergeCell ref="C21:G23"/>
    <mergeCell ref="C25:G27"/>
    <mergeCell ref="C29:G31"/>
    <mergeCell ref="C33:G42"/>
  </mergeCells>
  <pageMargins left="0.75" right="0.75" top="1" bottom="1" header="0.511811023622047" footer="0.511811023622047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46"/>
  <sheetViews>
    <sheetView showGridLines="0" zoomScaleNormal="100" workbookViewId="0">
      <selection activeCell="D1" sqref="D1"/>
    </sheetView>
  </sheetViews>
  <sheetFormatPr baseColWidth="10" defaultColWidth="8.7265625" defaultRowHeight="14.5" x14ac:dyDescent="0.35"/>
  <cols>
    <col min="1" max="1" width="2.7265625" customWidth="1"/>
    <col min="2" max="2" width="2" customWidth="1"/>
    <col min="3" max="3" width="38" customWidth="1"/>
    <col min="4" max="7" width="16" customWidth="1"/>
    <col min="8" max="8" width="2" customWidth="1"/>
  </cols>
  <sheetData>
    <row r="1" spans="2:8" ht="102.75" customHeight="1" x14ac:dyDescent="0.35"/>
    <row r="2" spans="2:8" ht="30" customHeight="1" x14ac:dyDescent="0.35">
      <c r="B2" s="36"/>
      <c r="C2" s="36"/>
      <c r="D2" s="36"/>
      <c r="E2" s="36"/>
      <c r="F2" s="36"/>
      <c r="G2" s="36"/>
      <c r="H2" s="36"/>
    </row>
    <row r="3" spans="2:8" ht="30" customHeight="1" x14ac:dyDescent="0.35">
      <c r="C3" s="41" t="s">
        <v>5</v>
      </c>
      <c r="D3" s="41"/>
      <c r="E3" s="41"/>
      <c r="F3" s="41"/>
      <c r="G3" s="41"/>
    </row>
    <row r="5" spans="2:8" ht="21.75" customHeight="1" x14ac:dyDescent="0.35">
      <c r="C5" s="36"/>
      <c r="D5" s="36"/>
      <c r="E5" s="36"/>
      <c r="F5" s="36"/>
      <c r="G5" s="36"/>
    </row>
    <row r="6" spans="2:8" ht="21.75" customHeight="1" x14ac:dyDescent="0.35">
      <c r="C6" s="36"/>
      <c r="D6" s="36"/>
      <c r="E6" s="36"/>
      <c r="F6" s="36"/>
      <c r="G6" s="36"/>
    </row>
    <row r="7" spans="2:8" ht="21.75" customHeight="1" x14ac:dyDescent="0.35">
      <c r="C7" s="36"/>
      <c r="D7" s="36"/>
      <c r="E7" s="36"/>
      <c r="F7" s="36"/>
      <c r="G7" s="36"/>
    </row>
    <row r="8" spans="2:8" ht="21.75" customHeight="1" x14ac:dyDescent="0.35">
      <c r="C8" s="36"/>
      <c r="D8" s="36"/>
      <c r="E8" s="36"/>
      <c r="F8" s="36"/>
      <c r="G8" s="36"/>
    </row>
    <row r="9" spans="2:8" ht="21.75" customHeight="1" x14ac:dyDescent="0.35">
      <c r="C9" s="36"/>
      <c r="D9" s="36"/>
      <c r="E9" s="36"/>
      <c r="F9" s="36"/>
      <c r="G9" s="36"/>
    </row>
    <row r="10" spans="2:8" ht="21.75" customHeight="1" x14ac:dyDescent="0.35">
      <c r="C10" s="36"/>
      <c r="D10" s="36"/>
      <c r="E10" s="36"/>
      <c r="F10" s="36"/>
      <c r="G10" s="36"/>
    </row>
    <row r="11" spans="2:8" ht="21.75" customHeight="1" x14ac:dyDescent="0.35">
      <c r="C11" s="36"/>
      <c r="D11" s="36"/>
      <c r="E11" s="36"/>
      <c r="F11" s="36"/>
      <c r="G11" s="36"/>
    </row>
    <row r="12" spans="2:8" ht="21.75" customHeight="1" x14ac:dyDescent="0.35">
      <c r="C12" s="36"/>
      <c r="D12" s="36"/>
      <c r="E12" s="36"/>
      <c r="F12" s="36"/>
      <c r="G12" s="36"/>
    </row>
    <row r="13" spans="2:8" ht="21.75" customHeight="1" x14ac:dyDescent="0.35">
      <c r="C13" s="36"/>
      <c r="D13" s="36"/>
      <c r="E13" s="36"/>
      <c r="F13" s="36"/>
      <c r="G13" s="36"/>
    </row>
    <row r="14" spans="2:8" ht="21.75" customHeight="1" x14ac:dyDescent="0.35">
      <c r="C14" s="36"/>
      <c r="D14" s="36"/>
      <c r="E14" s="36"/>
      <c r="F14" s="36"/>
      <c r="G14" s="36"/>
    </row>
    <row r="16" spans="2:8" ht="24" customHeight="1" x14ac:dyDescent="0.35">
      <c r="C16" s="4" t="s">
        <v>6</v>
      </c>
      <c r="D16" s="4" t="s">
        <v>7</v>
      </c>
      <c r="E16" s="4" t="s">
        <v>8</v>
      </c>
      <c r="F16" s="4" t="s">
        <v>9</v>
      </c>
      <c r="G16" s="4" t="s">
        <v>10</v>
      </c>
    </row>
    <row r="17" spans="3:7" ht="21.75" customHeight="1" x14ac:dyDescent="0.35">
      <c r="C17" s="5" t="s">
        <v>11</v>
      </c>
      <c r="D17" s="6">
        <v>45000</v>
      </c>
      <c r="E17" s="6">
        <f>D29</f>
        <v>12500</v>
      </c>
      <c r="F17" s="6">
        <f>E29</f>
        <v>8200</v>
      </c>
      <c r="G17" s="6">
        <f>F29</f>
        <v>31700</v>
      </c>
    </row>
    <row r="18" spans="3:7" ht="6" customHeight="1" x14ac:dyDescent="0.35">
      <c r="C18" s="7"/>
      <c r="D18" s="8"/>
      <c r="E18" s="8"/>
      <c r="F18" s="8"/>
      <c r="G18" s="8"/>
    </row>
    <row r="19" spans="3:7" ht="21.75" customHeight="1" x14ac:dyDescent="0.35">
      <c r="C19" s="9" t="s">
        <v>12</v>
      </c>
      <c r="D19" s="10">
        <f>SUM(D20:D21)</f>
        <v>28000</v>
      </c>
      <c r="E19" s="10">
        <f>SUM(E20:E21)</f>
        <v>15000</v>
      </c>
      <c r="F19" s="10">
        <f>SUM(F20:F21)</f>
        <v>82000</v>
      </c>
      <c r="G19" s="10">
        <f>SUM(G20:G21)</f>
        <v>31000</v>
      </c>
    </row>
    <row r="20" spans="3:7" ht="19.5" customHeight="1" x14ac:dyDescent="0.35">
      <c r="C20" s="11" t="s">
        <v>13</v>
      </c>
      <c r="D20" s="12">
        <v>18000</v>
      </c>
      <c r="E20" s="12">
        <v>15000</v>
      </c>
      <c r="F20" s="12">
        <v>22000</v>
      </c>
      <c r="G20" s="12">
        <v>21000</v>
      </c>
    </row>
    <row r="21" spans="3:7" ht="19.5" customHeight="1" x14ac:dyDescent="0.35">
      <c r="C21" s="11" t="s">
        <v>14</v>
      </c>
      <c r="D21" s="12">
        <v>10000</v>
      </c>
      <c r="E21" s="12">
        <v>0</v>
      </c>
      <c r="F21" s="12">
        <v>60000</v>
      </c>
      <c r="G21" s="12">
        <v>10000</v>
      </c>
    </row>
    <row r="22" spans="3:7" ht="6" customHeight="1" x14ac:dyDescent="0.35">
      <c r="C22" s="7"/>
      <c r="D22" s="8"/>
      <c r="E22" s="8"/>
      <c r="F22" s="8"/>
      <c r="G22" s="8"/>
    </row>
    <row r="23" spans="3:7" ht="21.75" customHeight="1" x14ac:dyDescent="0.35">
      <c r="C23" s="9" t="s">
        <v>15</v>
      </c>
      <c r="D23" s="10">
        <f>SUM(D24:D27)</f>
        <v>60500</v>
      </c>
      <c r="E23" s="10">
        <f>SUM(E24:E27)</f>
        <v>19300</v>
      </c>
      <c r="F23" s="10">
        <f>SUM(F24:F27)</f>
        <v>58500</v>
      </c>
      <c r="G23" s="10">
        <f>SUM(G24:G27)</f>
        <v>35000</v>
      </c>
    </row>
    <row r="24" spans="3:7" ht="19.5" customHeight="1" x14ac:dyDescent="0.35">
      <c r="C24" s="11" t="s">
        <v>16</v>
      </c>
      <c r="D24" s="12">
        <v>22000</v>
      </c>
      <c r="E24" s="12">
        <v>0</v>
      </c>
      <c r="F24" s="12">
        <v>22000</v>
      </c>
      <c r="G24" s="12">
        <v>0</v>
      </c>
    </row>
    <row r="25" spans="3:7" ht="19.5" customHeight="1" x14ac:dyDescent="0.35">
      <c r="C25" s="11" t="s">
        <v>17</v>
      </c>
      <c r="D25" s="12">
        <v>28000</v>
      </c>
      <c r="E25" s="12">
        <v>14000</v>
      </c>
      <c r="F25" s="12">
        <v>28000</v>
      </c>
      <c r="G25" s="12">
        <v>28000</v>
      </c>
    </row>
    <row r="26" spans="3:7" ht="19.5" customHeight="1" x14ac:dyDescent="0.35">
      <c r="C26" s="11" t="s">
        <v>18</v>
      </c>
      <c r="D26" s="12">
        <v>5500</v>
      </c>
      <c r="E26" s="12">
        <v>5300</v>
      </c>
      <c r="F26" s="12">
        <v>5500</v>
      </c>
      <c r="G26" s="12">
        <v>5000</v>
      </c>
    </row>
    <row r="27" spans="3:7" ht="19.5" customHeight="1" x14ac:dyDescent="0.35">
      <c r="C27" s="11" t="s">
        <v>19</v>
      </c>
      <c r="D27" s="12">
        <v>5000</v>
      </c>
      <c r="E27" s="12">
        <v>0</v>
      </c>
      <c r="F27" s="12">
        <v>3000</v>
      </c>
      <c r="G27" s="12">
        <v>2000</v>
      </c>
    </row>
    <row r="28" spans="3:7" ht="6" customHeight="1" x14ac:dyDescent="0.35">
      <c r="C28" s="7"/>
      <c r="D28" s="8"/>
      <c r="E28" s="8"/>
      <c r="F28" s="8"/>
      <c r="G28" s="8"/>
    </row>
    <row r="29" spans="3:7" ht="24" customHeight="1" x14ac:dyDescent="0.35">
      <c r="C29" s="13" t="s">
        <v>20</v>
      </c>
      <c r="D29" s="14">
        <f>D17+D19-D23</f>
        <v>12500</v>
      </c>
      <c r="E29" s="15">
        <f>E17+E19-E23</f>
        <v>8200</v>
      </c>
      <c r="F29" s="14">
        <f>F17+F19-F23</f>
        <v>31700</v>
      </c>
      <c r="G29" s="14">
        <f>G17+G19-G23</f>
        <v>27700</v>
      </c>
    </row>
    <row r="30" spans="3:7" x14ac:dyDescent="0.35">
      <c r="C30" s="3"/>
      <c r="D30" s="3"/>
      <c r="E30" s="3"/>
      <c r="F30" s="3"/>
      <c r="G30" s="3"/>
    </row>
    <row r="31" spans="3:7" ht="25.5" customHeight="1" x14ac:dyDescent="0.35">
      <c r="C31" s="42" t="s">
        <v>21</v>
      </c>
      <c r="D31" s="42"/>
      <c r="E31" s="42"/>
      <c r="F31" s="42"/>
      <c r="G31" s="42"/>
    </row>
    <row r="32" spans="3:7" ht="21.75" customHeight="1" x14ac:dyDescent="0.35">
      <c r="C32" s="43" t="s">
        <v>22</v>
      </c>
      <c r="D32" s="43"/>
      <c r="E32" s="43"/>
      <c r="F32" s="43" t="s">
        <v>23</v>
      </c>
      <c r="G32" s="43"/>
    </row>
    <row r="33" spans="3:7" ht="21.75" customHeight="1" x14ac:dyDescent="0.35">
      <c r="C33" s="25" t="s">
        <v>24</v>
      </c>
      <c r="D33" s="25"/>
      <c r="E33" s="25"/>
      <c r="F33" s="40">
        <f>SUM(D19:G19)</f>
        <v>156000</v>
      </c>
      <c r="G33" s="40"/>
    </row>
    <row r="34" spans="3:7" ht="21.75" customHeight="1" x14ac:dyDescent="0.35">
      <c r="C34" s="25" t="s">
        <v>25</v>
      </c>
      <c r="D34" s="25"/>
      <c r="E34" s="25"/>
      <c r="F34" s="40">
        <f>SUM(D20:G20)</f>
        <v>76000</v>
      </c>
      <c r="G34" s="40"/>
    </row>
    <row r="35" spans="3:7" ht="21.75" customHeight="1" x14ac:dyDescent="0.35">
      <c r="C35" s="25" t="s">
        <v>26</v>
      </c>
      <c r="D35" s="25"/>
      <c r="E35" s="25"/>
      <c r="F35" s="40">
        <f>SUM(D21:G21)</f>
        <v>80000</v>
      </c>
      <c r="G35" s="40"/>
    </row>
    <row r="36" spans="3:7" ht="21.75" customHeight="1" x14ac:dyDescent="0.35">
      <c r="C36" s="23" t="s">
        <v>27</v>
      </c>
      <c r="D36" s="23"/>
      <c r="E36" s="23"/>
      <c r="F36" s="24">
        <f>SUM(D21:G21)/SUM(D19:G19)</f>
        <v>0.51282051282051277</v>
      </c>
      <c r="G36" s="24"/>
    </row>
    <row r="37" spans="3:7" ht="21.75" customHeight="1" x14ac:dyDescent="0.35">
      <c r="C37" s="25" t="s">
        <v>28</v>
      </c>
      <c r="D37" s="25"/>
      <c r="E37" s="25"/>
      <c r="F37" s="26">
        <f>MIN(D29:G29)</f>
        <v>8200</v>
      </c>
      <c r="G37" s="26"/>
    </row>
    <row r="38" spans="3:7" ht="21.75" customHeight="1" x14ac:dyDescent="0.35">
      <c r="C38" s="25" t="s">
        <v>29</v>
      </c>
      <c r="D38" s="25"/>
      <c r="E38" s="25"/>
      <c r="F38" s="27" t="str">
        <f>INDEX({"Sem 1","Sem 2","Sem 3","Sem 4"},MATCH(MIN(D29:G29),D29:G29,0))</f>
        <v>Sem 2</v>
      </c>
      <c r="G38" s="27"/>
    </row>
    <row r="39" spans="3:7" ht="21.75" customHeight="1" x14ac:dyDescent="0.35">
      <c r="C39" s="25" t="s">
        <v>30</v>
      </c>
      <c r="D39" s="25"/>
      <c r="E39" s="25"/>
      <c r="F39" s="26">
        <f>SUM(D23:G23)</f>
        <v>173300</v>
      </c>
      <c r="G39" s="26"/>
    </row>
    <row r="40" spans="3:7" ht="21.75" customHeight="1" x14ac:dyDescent="0.35">
      <c r="C40" s="25" t="s">
        <v>31</v>
      </c>
      <c r="D40" s="25"/>
      <c r="E40" s="25"/>
      <c r="F40" s="26">
        <f>G29</f>
        <v>27700</v>
      </c>
      <c r="G40" s="26"/>
    </row>
    <row r="41" spans="3:7" x14ac:dyDescent="0.35">
      <c r="C41" s="3"/>
      <c r="D41" s="3"/>
      <c r="E41" s="3"/>
      <c r="F41" s="3"/>
      <c r="G41" s="3"/>
    </row>
    <row r="42" spans="3:7" ht="21.75" customHeight="1" x14ac:dyDescent="0.35">
      <c r="C42" s="39"/>
      <c r="D42" s="39"/>
      <c r="E42" s="39"/>
      <c r="F42" s="39"/>
      <c r="G42" s="39"/>
    </row>
    <row r="43" spans="3:7" ht="21.75" customHeight="1" x14ac:dyDescent="0.35">
      <c r="C43" s="39"/>
      <c r="D43" s="39"/>
      <c r="E43" s="39"/>
      <c r="F43" s="39"/>
      <c r="G43" s="39"/>
    </row>
    <row r="44" spans="3:7" ht="21.75" customHeight="1" x14ac:dyDescent="0.35">
      <c r="C44" s="39"/>
      <c r="D44" s="39"/>
      <c r="E44" s="39"/>
      <c r="F44" s="39"/>
      <c r="G44" s="39"/>
    </row>
    <row r="45" spans="3:7" ht="21.75" customHeight="1" x14ac:dyDescent="0.35">
      <c r="C45" s="39"/>
      <c r="D45" s="39"/>
      <c r="E45" s="39"/>
      <c r="F45" s="39"/>
      <c r="G45" s="39"/>
    </row>
    <row r="46" spans="3:7" ht="21.75" customHeight="1" x14ac:dyDescent="0.35">
      <c r="C46" s="39"/>
      <c r="D46" s="39"/>
      <c r="E46" s="39"/>
      <c r="F46" s="39"/>
      <c r="G46" s="39"/>
    </row>
  </sheetData>
  <mergeCells count="23">
    <mergeCell ref="B2:H2"/>
    <mergeCell ref="C3:G3"/>
    <mergeCell ref="C5:G14"/>
    <mergeCell ref="C31:G31"/>
    <mergeCell ref="C32:E32"/>
    <mergeCell ref="F32:G32"/>
    <mergeCell ref="C33:E33"/>
    <mergeCell ref="F33:G33"/>
    <mergeCell ref="C34:E34"/>
    <mergeCell ref="F34:G34"/>
    <mergeCell ref="C35:E35"/>
    <mergeCell ref="F35:G35"/>
    <mergeCell ref="C36:E36"/>
    <mergeCell ref="F36:G36"/>
    <mergeCell ref="C37:E37"/>
    <mergeCell ref="F37:G37"/>
    <mergeCell ref="C38:E38"/>
    <mergeCell ref="F38:G38"/>
    <mergeCell ref="C39:E39"/>
    <mergeCell ref="F39:G39"/>
    <mergeCell ref="C40:E40"/>
    <mergeCell ref="F40:G40"/>
    <mergeCell ref="C42:G46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H33"/>
  <sheetViews>
    <sheetView showGridLines="0" zoomScaleNormal="100" workbookViewId="0">
      <selection activeCell="K2" sqref="K2"/>
    </sheetView>
  </sheetViews>
  <sheetFormatPr baseColWidth="10" defaultColWidth="8.7265625" defaultRowHeight="14.5" x14ac:dyDescent="0.35"/>
  <cols>
    <col min="1" max="1" width="2.7265625" customWidth="1"/>
    <col min="2" max="2" width="2" customWidth="1"/>
    <col min="3" max="7" width="18" customWidth="1"/>
    <col min="8" max="8" width="2" customWidth="1"/>
  </cols>
  <sheetData>
    <row r="1" spans="2:8" ht="102.75" customHeight="1" x14ac:dyDescent="0.35"/>
    <row r="2" spans="2:8" ht="30" customHeight="1" x14ac:dyDescent="0.35">
      <c r="B2" s="36"/>
      <c r="C2" s="36"/>
      <c r="D2" s="36"/>
      <c r="E2" s="36"/>
      <c r="F2" s="36"/>
      <c r="G2" s="36"/>
      <c r="H2" s="36"/>
    </row>
    <row r="4" spans="2:8" ht="39.75" customHeight="1" x14ac:dyDescent="0.35">
      <c r="C4" s="52" t="s">
        <v>32</v>
      </c>
      <c r="D4" s="52"/>
      <c r="E4" s="52"/>
      <c r="F4" s="52"/>
      <c r="G4" s="52"/>
    </row>
    <row r="5" spans="2:8" x14ac:dyDescent="0.35">
      <c r="C5" s="3"/>
      <c r="D5" s="3"/>
      <c r="E5" s="3"/>
      <c r="F5" s="3"/>
      <c r="G5" s="3"/>
    </row>
    <row r="6" spans="2:8" ht="24" customHeight="1" x14ac:dyDescent="0.35">
      <c r="C6" s="49" t="s">
        <v>33</v>
      </c>
      <c r="D6" s="49"/>
      <c r="E6" s="49"/>
      <c r="F6" s="49"/>
      <c r="G6" s="49"/>
    </row>
    <row r="7" spans="2:8" ht="37.5" customHeight="1" x14ac:dyDescent="0.35">
      <c r="C7" s="50" t="s">
        <v>34</v>
      </c>
      <c r="D7" s="50"/>
      <c r="E7" s="50"/>
      <c r="F7" s="50"/>
      <c r="G7" s="50"/>
    </row>
    <row r="8" spans="2:8" ht="21.75" customHeight="1" x14ac:dyDescent="0.35">
      <c r="C8" s="51" t="s">
        <v>35</v>
      </c>
      <c r="D8" s="51"/>
      <c r="E8" s="51"/>
      <c r="F8" s="51"/>
      <c r="G8" s="51"/>
    </row>
    <row r="9" spans="2:8" ht="21.75" customHeight="1" x14ac:dyDescent="0.35">
      <c r="C9" s="51"/>
      <c r="D9" s="51"/>
      <c r="E9" s="51"/>
      <c r="F9" s="51"/>
      <c r="G9" s="51"/>
    </row>
    <row r="10" spans="2:8" ht="21.75" customHeight="1" x14ac:dyDescent="0.35">
      <c r="C10" s="51"/>
      <c r="D10" s="51"/>
      <c r="E10" s="51"/>
      <c r="F10" s="51"/>
      <c r="G10" s="51"/>
    </row>
    <row r="11" spans="2:8" ht="21.75" customHeight="1" x14ac:dyDescent="0.35">
      <c r="C11" s="51"/>
      <c r="D11" s="51"/>
      <c r="E11" s="51"/>
      <c r="F11" s="51"/>
      <c r="G11" s="51"/>
    </row>
    <row r="12" spans="2:8" ht="24" customHeight="1" x14ac:dyDescent="0.35">
      <c r="C12" s="48" t="s">
        <v>36</v>
      </c>
      <c r="D12" s="48"/>
      <c r="E12" s="48"/>
      <c r="F12" s="48"/>
      <c r="G12" s="48"/>
    </row>
    <row r="13" spans="2:8" x14ac:dyDescent="0.35">
      <c r="C13" s="2"/>
      <c r="D13" s="2"/>
      <c r="E13" s="2"/>
      <c r="F13" s="2"/>
      <c r="G13" s="2"/>
    </row>
    <row r="14" spans="2:8" ht="24" customHeight="1" x14ac:dyDescent="0.35">
      <c r="C14" s="49" t="s">
        <v>37</v>
      </c>
      <c r="D14" s="49"/>
      <c r="E14" s="49"/>
      <c r="F14" s="49"/>
      <c r="G14" s="49"/>
    </row>
    <row r="15" spans="2:8" ht="37.5" customHeight="1" x14ac:dyDescent="0.35">
      <c r="C15" s="50" t="s">
        <v>38</v>
      </c>
      <c r="D15" s="50"/>
      <c r="E15" s="50"/>
      <c r="F15" s="50"/>
      <c r="G15" s="50"/>
    </row>
    <row r="16" spans="2:8" ht="21.75" customHeight="1" x14ac:dyDescent="0.35">
      <c r="C16" s="51" t="s">
        <v>35</v>
      </c>
      <c r="D16" s="51"/>
      <c r="E16" s="51"/>
      <c r="F16" s="51"/>
      <c r="G16" s="51"/>
    </row>
    <row r="17" spans="3:7" ht="21.75" customHeight="1" x14ac:dyDescent="0.35">
      <c r="C17" s="51"/>
      <c r="D17" s="51"/>
      <c r="E17" s="51"/>
      <c r="F17" s="51"/>
      <c r="G17" s="51"/>
    </row>
    <row r="18" spans="3:7" ht="21.75" customHeight="1" x14ac:dyDescent="0.35">
      <c r="C18" s="51"/>
      <c r="D18" s="51"/>
      <c r="E18" s="51"/>
      <c r="F18" s="51"/>
      <c r="G18" s="51"/>
    </row>
    <row r="19" spans="3:7" ht="21.75" customHeight="1" x14ac:dyDescent="0.35">
      <c r="C19" s="51"/>
      <c r="D19" s="51"/>
      <c r="E19" s="51"/>
      <c r="F19" s="51"/>
      <c r="G19" s="51"/>
    </row>
    <row r="20" spans="3:7" ht="21.75" customHeight="1" x14ac:dyDescent="0.35">
      <c r="C20" s="51"/>
      <c r="D20" s="51"/>
      <c r="E20" s="51"/>
      <c r="F20" s="51"/>
      <c r="G20" s="51"/>
    </row>
    <row r="21" spans="3:7" ht="24" customHeight="1" x14ac:dyDescent="0.35">
      <c r="C21" s="48" t="s">
        <v>39</v>
      </c>
      <c r="D21" s="48"/>
      <c r="E21" s="48"/>
      <c r="F21" s="48"/>
      <c r="G21" s="48"/>
    </row>
    <row r="22" spans="3:7" x14ac:dyDescent="0.35">
      <c r="C22" s="2"/>
      <c r="D22" s="2"/>
      <c r="E22" s="2"/>
      <c r="F22" s="2"/>
      <c r="G22" s="2"/>
    </row>
    <row r="23" spans="3:7" ht="24" customHeight="1" x14ac:dyDescent="0.35">
      <c r="C23" s="44" t="s">
        <v>40</v>
      </c>
      <c r="D23" s="44"/>
      <c r="E23" s="44"/>
      <c r="F23" s="44"/>
      <c r="G23" s="44"/>
    </row>
    <row r="24" spans="3:7" ht="37.5" customHeight="1" x14ac:dyDescent="0.35">
      <c r="C24" s="45" t="s">
        <v>41</v>
      </c>
      <c r="D24" s="45"/>
      <c r="E24" s="45"/>
      <c r="F24" s="45"/>
      <c r="G24" s="45"/>
    </row>
    <row r="25" spans="3:7" ht="21.75" customHeight="1" x14ac:dyDescent="0.35">
      <c r="C25" s="46" t="s">
        <v>35</v>
      </c>
      <c r="D25" s="46"/>
      <c r="E25" s="46"/>
      <c r="F25" s="46"/>
      <c r="G25" s="46"/>
    </row>
    <row r="26" spans="3:7" ht="21.75" customHeight="1" x14ac:dyDescent="0.35">
      <c r="C26" s="46"/>
      <c r="D26" s="46"/>
      <c r="E26" s="46"/>
      <c r="F26" s="46"/>
      <c r="G26" s="46"/>
    </row>
    <row r="27" spans="3:7" ht="21.75" customHeight="1" x14ac:dyDescent="0.35">
      <c r="C27" s="46"/>
      <c r="D27" s="46"/>
      <c r="E27" s="46"/>
      <c r="F27" s="46"/>
      <c r="G27" s="46"/>
    </row>
    <row r="28" spans="3:7" ht="21.75" customHeight="1" x14ac:dyDescent="0.35">
      <c r="C28" s="46"/>
      <c r="D28" s="46"/>
      <c r="E28" s="46"/>
      <c r="F28" s="46"/>
      <c r="G28" s="46"/>
    </row>
    <row r="29" spans="3:7" ht="21.75" customHeight="1" x14ac:dyDescent="0.35">
      <c r="C29" s="46"/>
      <c r="D29" s="46"/>
      <c r="E29" s="46"/>
      <c r="F29" s="46"/>
      <c r="G29" s="46"/>
    </row>
    <row r="30" spans="3:7" ht="21.75" customHeight="1" x14ac:dyDescent="0.35">
      <c r="C30" s="46"/>
      <c r="D30" s="46"/>
      <c r="E30" s="46"/>
      <c r="F30" s="46"/>
      <c r="G30" s="46"/>
    </row>
    <row r="31" spans="3:7" ht="21.75" customHeight="1" x14ac:dyDescent="0.35">
      <c r="C31" s="46"/>
      <c r="D31" s="46"/>
      <c r="E31" s="46"/>
      <c r="F31" s="46"/>
      <c r="G31" s="46"/>
    </row>
    <row r="32" spans="3:7" ht="21.75" customHeight="1" x14ac:dyDescent="0.35">
      <c r="C32" s="46"/>
      <c r="D32" s="46"/>
      <c r="E32" s="46"/>
      <c r="F32" s="46"/>
      <c r="G32" s="46"/>
    </row>
    <row r="33" spans="3:7" ht="24" customHeight="1" x14ac:dyDescent="0.35">
      <c r="C33" s="47" t="s">
        <v>42</v>
      </c>
      <c r="D33" s="47"/>
      <c r="E33" s="47"/>
      <c r="F33" s="47"/>
      <c r="G33" s="47"/>
    </row>
  </sheetData>
  <mergeCells count="14">
    <mergeCell ref="B2:H2"/>
    <mergeCell ref="C4:G4"/>
    <mergeCell ref="C6:G6"/>
    <mergeCell ref="C7:G7"/>
    <mergeCell ref="C8:G11"/>
    <mergeCell ref="C23:G23"/>
    <mergeCell ref="C24:G24"/>
    <mergeCell ref="C25:G32"/>
    <mergeCell ref="C33:G33"/>
    <mergeCell ref="C12:G12"/>
    <mergeCell ref="C14:G14"/>
    <mergeCell ref="C15:G15"/>
    <mergeCell ref="C16:G20"/>
    <mergeCell ref="C21:G21"/>
  </mergeCells>
  <phoneticPr fontId="12" type="noConversion"/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H69"/>
  <sheetViews>
    <sheetView showGridLines="0" tabSelected="1" topLeftCell="B1" zoomScale="115" zoomScaleNormal="115" workbookViewId="0">
      <selection activeCell="P6" sqref="P6"/>
    </sheetView>
  </sheetViews>
  <sheetFormatPr baseColWidth="10" defaultColWidth="8.7265625" defaultRowHeight="14.5" x14ac:dyDescent="0.35"/>
  <cols>
    <col min="1" max="1" width="2.7265625" customWidth="1"/>
    <col min="2" max="2" width="2" customWidth="1"/>
    <col min="3" max="3" width="38" customWidth="1"/>
    <col min="4" max="7" width="16" customWidth="1"/>
    <col min="8" max="8" width="2" customWidth="1"/>
  </cols>
  <sheetData>
    <row r="1" spans="2:8" ht="102.75" customHeight="1" x14ac:dyDescent="0.35">
      <c r="B1" s="2"/>
      <c r="C1" s="2"/>
      <c r="D1" s="2"/>
      <c r="E1" s="2"/>
      <c r="F1" s="2"/>
      <c r="G1" s="2"/>
      <c r="H1" s="2"/>
    </row>
    <row r="2" spans="2:8" ht="30" customHeight="1" x14ac:dyDescent="0.35">
      <c r="B2" s="21"/>
      <c r="C2" s="21"/>
      <c r="D2" s="21"/>
      <c r="E2" s="21"/>
      <c r="F2" s="21"/>
      <c r="G2" s="21"/>
      <c r="H2" s="21"/>
    </row>
    <row r="3" spans="2:8" x14ac:dyDescent="0.35">
      <c r="B3" s="2"/>
      <c r="C3" s="2"/>
      <c r="D3" s="2"/>
      <c r="E3" s="2"/>
      <c r="F3" s="2"/>
      <c r="G3" s="2"/>
      <c r="H3" s="2"/>
    </row>
    <row r="4" spans="2:8" ht="39.75" customHeight="1" x14ac:dyDescent="0.35">
      <c r="B4" s="2"/>
      <c r="C4" s="31" t="s">
        <v>43</v>
      </c>
      <c r="D4" s="31"/>
      <c r="E4" s="31"/>
      <c r="F4" s="31"/>
      <c r="G4" s="31"/>
      <c r="H4" s="2"/>
    </row>
    <row r="5" spans="2:8" x14ac:dyDescent="0.35">
      <c r="B5" s="2"/>
      <c r="C5" s="2"/>
      <c r="D5" s="2"/>
      <c r="E5" s="2"/>
      <c r="F5" s="2"/>
      <c r="G5" s="2"/>
      <c r="H5" s="2"/>
    </row>
    <row r="6" spans="2:8" ht="21.75" customHeight="1" x14ac:dyDescent="0.35">
      <c r="B6" s="2"/>
      <c r="C6" s="21"/>
      <c r="D6" s="21"/>
      <c r="E6" s="21"/>
      <c r="F6" s="21"/>
      <c r="G6" s="21"/>
      <c r="H6" s="2"/>
    </row>
    <row r="7" spans="2:8" ht="21.75" customHeight="1" x14ac:dyDescent="0.35">
      <c r="B7" s="2"/>
      <c r="C7" s="21"/>
      <c r="D7" s="21"/>
      <c r="E7" s="21"/>
      <c r="F7" s="21"/>
      <c r="G7" s="21"/>
      <c r="H7" s="2"/>
    </row>
    <row r="8" spans="2:8" x14ac:dyDescent="0.35">
      <c r="B8" s="2"/>
      <c r="C8" s="2"/>
      <c r="D8" s="2"/>
      <c r="E8" s="2"/>
      <c r="F8" s="2"/>
      <c r="G8" s="2"/>
      <c r="H8" s="2"/>
    </row>
    <row r="9" spans="2:8" ht="21.75" customHeight="1" x14ac:dyDescent="0.35">
      <c r="B9" s="2"/>
      <c r="C9" s="16" t="s">
        <v>44</v>
      </c>
      <c r="D9" s="28"/>
      <c r="E9" s="28"/>
      <c r="F9" s="28"/>
      <c r="G9" s="28"/>
      <c r="H9" s="2"/>
    </row>
    <row r="10" spans="2:8" ht="21.75" customHeight="1" x14ac:dyDescent="0.35">
      <c r="B10" s="2"/>
      <c r="C10" s="16" t="s">
        <v>45</v>
      </c>
      <c r="D10" s="28"/>
      <c r="E10" s="28"/>
      <c r="F10" s="28"/>
      <c r="G10" s="28"/>
      <c r="H10" s="2"/>
    </row>
    <row r="11" spans="2:8" ht="21.75" customHeight="1" x14ac:dyDescent="0.35">
      <c r="B11" s="2"/>
      <c r="C11" s="16" t="s">
        <v>46</v>
      </c>
      <c r="D11" s="28"/>
      <c r="E11" s="28"/>
      <c r="F11" s="28"/>
      <c r="G11" s="28"/>
      <c r="H11" s="2"/>
    </row>
    <row r="12" spans="2:8" x14ac:dyDescent="0.35">
      <c r="B12" s="2"/>
      <c r="C12" s="2"/>
      <c r="D12" s="2"/>
      <c r="E12" s="2"/>
      <c r="F12" s="2"/>
      <c r="G12" s="2"/>
      <c r="H12" s="2"/>
    </row>
    <row r="13" spans="2:8" ht="24" customHeight="1" x14ac:dyDescent="0.35">
      <c r="B13" s="2"/>
      <c r="C13" s="20" t="s">
        <v>6</v>
      </c>
      <c r="D13" s="20" t="s">
        <v>7</v>
      </c>
      <c r="E13" s="20" t="s">
        <v>8</v>
      </c>
      <c r="F13" s="20" t="s">
        <v>9</v>
      </c>
      <c r="G13" s="20" t="s">
        <v>10</v>
      </c>
      <c r="H13" s="2"/>
    </row>
    <row r="14" spans="2:8" ht="21.75" customHeight="1" x14ac:dyDescent="0.35">
      <c r="B14" s="2"/>
      <c r="C14" s="5" t="s">
        <v>11</v>
      </c>
      <c r="D14" s="17"/>
      <c r="E14" s="6">
        <f>D28</f>
        <v>0</v>
      </c>
      <c r="F14" s="6">
        <f>E28</f>
        <v>0</v>
      </c>
      <c r="G14" s="6">
        <f>F28</f>
        <v>0</v>
      </c>
      <c r="H14" s="2"/>
    </row>
    <row r="15" spans="2:8" ht="6" customHeight="1" x14ac:dyDescent="0.35">
      <c r="B15" s="2"/>
      <c r="C15" s="2"/>
      <c r="D15" s="18"/>
      <c r="E15" s="18"/>
      <c r="F15" s="18"/>
      <c r="G15" s="18"/>
      <c r="H15" s="2"/>
    </row>
    <row r="16" spans="2:8" ht="21.75" customHeight="1" x14ac:dyDescent="0.35">
      <c r="B16" s="2"/>
      <c r="C16" s="9" t="s">
        <v>12</v>
      </c>
      <c r="D16" s="10">
        <f>SUM(D17:D19)</f>
        <v>0</v>
      </c>
      <c r="E16" s="10">
        <f>SUM(E17:E19)</f>
        <v>0</v>
      </c>
      <c r="F16" s="10">
        <f>SUM(F17:F19)</f>
        <v>0</v>
      </c>
      <c r="G16" s="10">
        <f>SUM(G17:G19)</f>
        <v>0</v>
      </c>
      <c r="H16" s="2"/>
    </row>
    <row r="17" spans="2:8" ht="19.5" customHeight="1" x14ac:dyDescent="0.35">
      <c r="B17" s="2"/>
      <c r="C17" s="11" t="s">
        <v>13</v>
      </c>
      <c r="D17" s="19"/>
      <c r="E17" s="19"/>
      <c r="F17" s="19"/>
      <c r="G17" s="19"/>
      <c r="H17" s="2"/>
    </row>
    <row r="18" spans="2:8" ht="19.5" customHeight="1" x14ac:dyDescent="0.35">
      <c r="B18" s="2"/>
      <c r="C18" s="11" t="s">
        <v>14</v>
      </c>
      <c r="D18" s="19"/>
      <c r="E18" s="19"/>
      <c r="F18" s="19"/>
      <c r="G18" s="19"/>
      <c r="H18" s="2"/>
    </row>
    <row r="19" spans="2:8" ht="19.5" customHeight="1" x14ac:dyDescent="0.35">
      <c r="B19" s="2"/>
      <c r="C19" s="11" t="s">
        <v>47</v>
      </c>
      <c r="D19" s="19"/>
      <c r="E19" s="19"/>
      <c r="F19" s="19"/>
      <c r="G19" s="19"/>
      <c r="H19" s="2"/>
    </row>
    <row r="20" spans="2:8" ht="6" customHeight="1" x14ac:dyDescent="0.35">
      <c r="B20" s="2"/>
      <c r="C20" s="2"/>
      <c r="D20" s="18"/>
      <c r="E20" s="18"/>
      <c r="F20" s="18"/>
      <c r="G20" s="18"/>
      <c r="H20" s="2"/>
    </row>
    <row r="21" spans="2:8" ht="21.75" customHeight="1" x14ac:dyDescent="0.35">
      <c r="B21" s="2"/>
      <c r="C21" s="9" t="s">
        <v>15</v>
      </c>
      <c r="D21" s="10">
        <f>SUM(D22:D26)</f>
        <v>0</v>
      </c>
      <c r="E21" s="10">
        <f>SUM(E22:E26)</f>
        <v>0</v>
      </c>
      <c r="F21" s="10">
        <f>SUM(F22:F26)</f>
        <v>0</v>
      </c>
      <c r="G21" s="10">
        <f>SUM(G22:G26)</f>
        <v>0</v>
      </c>
      <c r="H21" s="2"/>
    </row>
    <row r="22" spans="2:8" ht="19.5" customHeight="1" x14ac:dyDescent="0.35">
      <c r="B22" s="2"/>
      <c r="C22" s="11" t="s">
        <v>16</v>
      </c>
      <c r="D22" s="19"/>
      <c r="E22" s="19"/>
      <c r="F22" s="19"/>
      <c r="G22" s="19"/>
      <c r="H22" s="2"/>
    </row>
    <row r="23" spans="2:8" ht="19.5" customHeight="1" x14ac:dyDescent="0.35">
      <c r="B23" s="2"/>
      <c r="C23" s="11" t="s">
        <v>48</v>
      </c>
      <c r="D23" s="19"/>
      <c r="E23" s="19"/>
      <c r="F23" s="19"/>
      <c r="G23" s="19"/>
      <c r="H23" s="2"/>
    </row>
    <row r="24" spans="2:8" ht="19.5" customHeight="1" x14ac:dyDescent="0.35">
      <c r="B24" s="2"/>
      <c r="C24" s="11" t="s">
        <v>18</v>
      </c>
      <c r="D24" s="19"/>
      <c r="E24" s="19"/>
      <c r="F24" s="19"/>
      <c r="G24" s="19"/>
      <c r="H24" s="2"/>
    </row>
    <row r="25" spans="2:8" ht="19.5" customHeight="1" x14ac:dyDescent="0.35">
      <c r="B25" s="2"/>
      <c r="C25" s="11" t="s">
        <v>49</v>
      </c>
      <c r="D25" s="19"/>
      <c r="E25" s="19"/>
      <c r="F25" s="19"/>
      <c r="G25" s="19"/>
      <c r="H25" s="2"/>
    </row>
    <row r="26" spans="2:8" ht="19.5" customHeight="1" x14ac:dyDescent="0.35">
      <c r="B26" s="2"/>
      <c r="C26" s="11" t="s">
        <v>50</v>
      </c>
      <c r="D26" s="19"/>
      <c r="E26" s="19"/>
      <c r="F26" s="19"/>
      <c r="G26" s="19"/>
      <c r="H26" s="2"/>
    </row>
    <row r="27" spans="2:8" ht="6" customHeight="1" x14ac:dyDescent="0.35">
      <c r="B27" s="2"/>
      <c r="C27" s="2"/>
      <c r="D27" s="18"/>
      <c r="E27" s="18"/>
      <c r="F27" s="18"/>
      <c r="G27" s="18"/>
      <c r="H27" s="2"/>
    </row>
    <row r="28" spans="2:8" ht="24" customHeight="1" x14ac:dyDescent="0.35">
      <c r="B28" s="2"/>
      <c r="C28" s="13" t="s">
        <v>20</v>
      </c>
      <c r="D28" s="14">
        <f>IFERROR(D14+D16-D21,0)</f>
        <v>0</v>
      </c>
      <c r="E28" s="14">
        <f>IFERROR(E14+E16-E21,0)</f>
        <v>0</v>
      </c>
      <c r="F28" s="14">
        <f>IFERROR(F14+F16-F21,0)</f>
        <v>0</v>
      </c>
      <c r="G28" s="14">
        <f>IFERROR(G14+G16-G21,0)</f>
        <v>0</v>
      </c>
      <c r="H28" s="2"/>
    </row>
    <row r="29" spans="2:8" x14ac:dyDescent="0.35">
      <c r="B29" s="2"/>
      <c r="C29" s="2"/>
      <c r="D29" s="2"/>
      <c r="E29" s="2"/>
      <c r="F29" s="2"/>
      <c r="G29" s="2"/>
      <c r="H29" s="2"/>
    </row>
    <row r="30" spans="2:8" ht="25.5" customHeight="1" x14ac:dyDescent="0.35">
      <c r="B30" s="2"/>
      <c r="C30" s="29" t="s">
        <v>51</v>
      </c>
      <c r="D30" s="29"/>
      <c r="E30" s="29"/>
      <c r="F30" s="29"/>
      <c r="G30" s="29"/>
      <c r="H30" s="2"/>
    </row>
    <row r="31" spans="2:8" ht="21.75" customHeight="1" x14ac:dyDescent="0.35">
      <c r="B31" s="2"/>
      <c r="C31" s="30" t="s">
        <v>22</v>
      </c>
      <c r="D31" s="30"/>
      <c r="E31" s="30"/>
      <c r="F31" s="30" t="s">
        <v>23</v>
      </c>
      <c r="G31" s="30"/>
      <c r="H31" s="2"/>
    </row>
    <row r="32" spans="2:8" ht="21.75" customHeight="1" x14ac:dyDescent="0.35">
      <c r="B32" s="2"/>
      <c r="C32" s="25" t="s">
        <v>24</v>
      </c>
      <c r="D32" s="25"/>
      <c r="E32" s="25"/>
      <c r="F32" s="26">
        <f>SUM(D16:G16)</f>
        <v>0</v>
      </c>
      <c r="G32" s="26"/>
      <c r="H32" s="2"/>
    </row>
    <row r="33" spans="2:8" ht="21.75" customHeight="1" x14ac:dyDescent="0.35">
      <c r="B33" s="2"/>
      <c r="C33" s="23" t="s">
        <v>27</v>
      </c>
      <c r="D33" s="23"/>
      <c r="E33" s="23"/>
      <c r="F33" s="24">
        <f>IFERROR(SUM(D18:G18)/SUM(D16:G16),0)</f>
        <v>0</v>
      </c>
      <c r="G33" s="24"/>
      <c r="H33" s="2"/>
    </row>
    <row r="34" spans="2:8" ht="21.75" customHeight="1" x14ac:dyDescent="0.35">
      <c r="B34" s="2"/>
      <c r="C34" s="25" t="s">
        <v>28</v>
      </c>
      <c r="D34" s="25"/>
      <c r="E34" s="25"/>
      <c r="F34" s="26">
        <f>MIN(D28:G28)</f>
        <v>0</v>
      </c>
      <c r="G34" s="26"/>
      <c r="H34" s="2"/>
    </row>
    <row r="35" spans="2:8" ht="21.75" customHeight="1" x14ac:dyDescent="0.35">
      <c r="B35" s="2"/>
      <c r="C35" s="25" t="s">
        <v>29</v>
      </c>
      <c r="D35" s="25"/>
      <c r="E35" s="25"/>
      <c r="F35" s="27" t="str">
        <f>IFERROR(INDEX({"Sem 1","Sem 2","Sem 3","Sem 4"},MATCH(MIN(D28:G28),D28:G28,0)),"—")</f>
        <v>Sem 1</v>
      </c>
      <c r="G35" s="27"/>
      <c r="H35" s="2"/>
    </row>
    <row r="36" spans="2:8" x14ac:dyDescent="0.35">
      <c r="B36" s="2"/>
      <c r="C36" s="2"/>
      <c r="D36" s="2"/>
      <c r="E36" s="2"/>
      <c r="F36" s="2"/>
      <c r="G36" s="2"/>
      <c r="H36" s="2"/>
    </row>
    <row r="37" spans="2:8" ht="21.75" customHeight="1" x14ac:dyDescent="0.35">
      <c r="B37" s="2"/>
      <c r="C37" s="21"/>
      <c r="D37" s="21"/>
      <c r="E37" s="21"/>
      <c r="F37" s="21"/>
      <c r="G37" s="21"/>
      <c r="H37" s="2"/>
    </row>
    <row r="38" spans="2:8" ht="21.75" customHeight="1" x14ac:dyDescent="0.35">
      <c r="B38" s="2"/>
      <c r="C38" s="21"/>
      <c r="D38" s="21"/>
      <c r="E38" s="21"/>
      <c r="F38" s="21"/>
      <c r="G38" s="21"/>
      <c r="H38" s="2"/>
    </row>
    <row r="39" spans="2:8" ht="21.75" customHeight="1" x14ac:dyDescent="0.35">
      <c r="B39" s="2"/>
      <c r="C39" s="21"/>
      <c r="D39" s="21"/>
      <c r="E39" s="21"/>
      <c r="F39" s="21"/>
      <c r="G39" s="21"/>
      <c r="H39" s="2"/>
    </row>
    <row r="40" spans="2:8" ht="21.75" customHeight="1" x14ac:dyDescent="0.35">
      <c r="B40" s="2"/>
      <c r="C40" s="21"/>
      <c r="D40" s="21"/>
      <c r="E40" s="21"/>
      <c r="F40" s="21"/>
      <c r="G40" s="21"/>
      <c r="H40" s="2"/>
    </row>
    <row r="41" spans="2:8" ht="21.75" customHeight="1" x14ac:dyDescent="0.35">
      <c r="B41" s="2"/>
      <c r="C41" s="21"/>
      <c r="D41" s="21"/>
      <c r="E41" s="21"/>
      <c r="F41" s="21"/>
      <c r="G41" s="21"/>
      <c r="H41" s="2"/>
    </row>
    <row r="42" spans="2:8" ht="21.75" customHeight="1" x14ac:dyDescent="0.35">
      <c r="B42" s="2"/>
      <c r="C42" s="21"/>
      <c r="D42" s="21"/>
      <c r="E42" s="21"/>
      <c r="F42" s="21"/>
      <c r="G42" s="21"/>
      <c r="H42" s="2"/>
    </row>
    <row r="43" spans="2:8" ht="21.75" customHeight="1" x14ac:dyDescent="0.35">
      <c r="B43" s="2"/>
      <c r="C43" s="21"/>
      <c r="D43" s="21"/>
      <c r="E43" s="21"/>
      <c r="F43" s="21"/>
      <c r="G43" s="21"/>
      <c r="H43" s="2"/>
    </row>
    <row r="44" spans="2:8" ht="21.75" customHeight="1" x14ac:dyDescent="0.35">
      <c r="B44" s="2"/>
      <c r="C44" s="21"/>
      <c r="D44" s="21"/>
      <c r="E44" s="21"/>
      <c r="F44" s="21"/>
      <c r="G44" s="21"/>
      <c r="H44" s="2"/>
    </row>
    <row r="45" spans="2:8" ht="21.75" customHeight="1" x14ac:dyDescent="0.35">
      <c r="B45" s="2"/>
      <c r="C45" s="21"/>
      <c r="D45" s="21"/>
      <c r="E45" s="21"/>
      <c r="F45" s="21"/>
      <c r="G45" s="21"/>
      <c r="H45" s="2"/>
    </row>
    <row r="46" spans="2:8" ht="21.75" customHeight="1" x14ac:dyDescent="0.35">
      <c r="B46" s="2"/>
      <c r="C46" s="21"/>
      <c r="D46" s="21"/>
      <c r="E46" s="21"/>
      <c r="F46" s="21"/>
      <c r="G46" s="21"/>
      <c r="H46" s="2"/>
    </row>
    <row r="47" spans="2:8" x14ac:dyDescent="0.35">
      <c r="B47" s="2"/>
      <c r="C47" s="2"/>
      <c r="D47" s="2"/>
      <c r="E47" s="2"/>
      <c r="F47" s="2"/>
      <c r="G47" s="2"/>
      <c r="H47" s="2"/>
    </row>
    <row r="48" spans="2:8" ht="21.75" customHeight="1" x14ac:dyDescent="0.35">
      <c r="B48" s="2"/>
      <c r="C48" s="22" t="s">
        <v>52</v>
      </c>
      <c r="D48" s="22"/>
      <c r="E48" s="22"/>
      <c r="F48" s="22"/>
      <c r="G48" s="22"/>
      <c r="H48" s="2"/>
    </row>
    <row r="49" spans="2:8" ht="21.75" customHeight="1" x14ac:dyDescent="0.35">
      <c r="B49" s="2"/>
      <c r="C49" s="22"/>
      <c r="D49" s="22"/>
      <c r="E49" s="22"/>
      <c r="F49" s="22"/>
      <c r="G49" s="22"/>
      <c r="H49" s="2"/>
    </row>
    <row r="50" spans="2:8" ht="21.75" customHeight="1" x14ac:dyDescent="0.35">
      <c r="B50" s="2"/>
      <c r="C50" s="22"/>
      <c r="D50" s="22"/>
      <c r="E50" s="22"/>
      <c r="F50" s="22"/>
      <c r="G50" s="22"/>
      <c r="H50" s="2"/>
    </row>
    <row r="51" spans="2:8" ht="21.75" customHeight="1" x14ac:dyDescent="0.35">
      <c r="B51" s="2"/>
      <c r="C51" s="22"/>
      <c r="D51" s="22"/>
      <c r="E51" s="22"/>
      <c r="F51" s="22"/>
      <c r="G51" s="22"/>
      <c r="H51" s="2"/>
    </row>
    <row r="52" spans="2:8" ht="21.75" customHeight="1" x14ac:dyDescent="0.35">
      <c r="B52" s="2"/>
      <c r="C52" s="22"/>
      <c r="D52" s="22"/>
      <c r="E52" s="22"/>
      <c r="F52" s="22"/>
      <c r="G52" s="22"/>
      <c r="H52" s="2"/>
    </row>
    <row r="53" spans="2:8" ht="21.75" customHeight="1" x14ac:dyDescent="0.35">
      <c r="B53" s="2"/>
      <c r="C53" s="22"/>
      <c r="D53" s="22"/>
      <c r="E53" s="22"/>
      <c r="F53" s="22"/>
      <c r="G53" s="22"/>
      <c r="H53" s="2"/>
    </row>
    <row r="54" spans="2:8" ht="21.75" customHeight="1" x14ac:dyDescent="0.35">
      <c r="B54" s="2"/>
      <c r="C54" s="22"/>
      <c r="D54" s="22"/>
      <c r="E54" s="22"/>
      <c r="F54" s="22"/>
      <c r="G54" s="22"/>
      <c r="H54" s="2"/>
    </row>
    <row r="55" spans="2:8" ht="21.75" customHeight="1" x14ac:dyDescent="0.35">
      <c r="B55" s="2"/>
      <c r="C55" s="22"/>
      <c r="D55" s="22"/>
      <c r="E55" s="22"/>
      <c r="F55" s="22"/>
      <c r="G55" s="22"/>
      <c r="H55" s="2"/>
    </row>
    <row r="56" spans="2:8" x14ac:dyDescent="0.35">
      <c r="B56" s="2"/>
      <c r="C56" s="2"/>
      <c r="D56" s="2"/>
      <c r="E56" s="2"/>
      <c r="F56" s="2"/>
      <c r="G56" s="2"/>
      <c r="H56" s="2"/>
    </row>
    <row r="57" spans="2:8" ht="21.75" customHeight="1" x14ac:dyDescent="0.35">
      <c r="B57" s="2"/>
      <c r="C57" s="21"/>
      <c r="D57" s="21"/>
      <c r="E57" s="21"/>
      <c r="F57" s="21"/>
      <c r="G57" s="21"/>
      <c r="H57" s="2"/>
    </row>
    <row r="58" spans="2:8" ht="21.75" customHeight="1" x14ac:dyDescent="0.35">
      <c r="B58" s="2"/>
      <c r="C58" s="21"/>
      <c r="D58" s="21"/>
      <c r="E58" s="21"/>
      <c r="F58" s="21"/>
      <c r="G58" s="21"/>
      <c r="H58" s="2"/>
    </row>
    <row r="59" spans="2:8" ht="21.75" customHeight="1" x14ac:dyDescent="0.35">
      <c r="B59" s="2"/>
      <c r="C59" s="21"/>
      <c r="D59" s="21"/>
      <c r="E59" s="21"/>
      <c r="F59" s="21"/>
      <c r="G59" s="21"/>
      <c r="H59" s="2"/>
    </row>
    <row r="60" spans="2:8" ht="21.75" customHeight="1" x14ac:dyDescent="0.35">
      <c r="B60" s="2"/>
      <c r="C60" s="21"/>
      <c r="D60" s="21"/>
      <c r="E60" s="21"/>
      <c r="F60" s="21"/>
      <c r="G60" s="21"/>
      <c r="H60" s="2"/>
    </row>
    <row r="61" spans="2:8" ht="21.75" customHeight="1" x14ac:dyDescent="0.35">
      <c r="B61" s="2"/>
      <c r="C61" s="21"/>
      <c r="D61" s="21"/>
      <c r="E61" s="21"/>
      <c r="F61" s="21"/>
      <c r="G61" s="21"/>
      <c r="H61" s="2"/>
    </row>
    <row r="62" spans="2:8" ht="21.75" customHeight="1" x14ac:dyDescent="0.35">
      <c r="B62" s="2"/>
      <c r="C62" s="21"/>
      <c r="D62" s="21"/>
      <c r="E62" s="21"/>
      <c r="F62" s="21"/>
      <c r="G62" s="21"/>
      <c r="H62" s="2"/>
    </row>
    <row r="63" spans="2:8" ht="21.75" customHeight="1" x14ac:dyDescent="0.35">
      <c r="B63" s="2"/>
      <c r="C63" s="21"/>
      <c r="D63" s="21"/>
      <c r="E63" s="21"/>
      <c r="F63" s="21"/>
      <c r="G63" s="21"/>
      <c r="H63" s="2"/>
    </row>
    <row r="64" spans="2:8" ht="21.75" customHeight="1" x14ac:dyDescent="0.35">
      <c r="B64" s="2"/>
      <c r="C64" s="21"/>
      <c r="D64" s="21"/>
      <c r="E64" s="21"/>
      <c r="F64" s="21"/>
      <c r="G64" s="21"/>
      <c r="H64" s="2"/>
    </row>
    <row r="65" spans="2:8" ht="21.75" customHeight="1" x14ac:dyDescent="0.35">
      <c r="B65" s="2"/>
      <c r="C65" s="21"/>
      <c r="D65" s="21"/>
      <c r="E65" s="21"/>
      <c r="F65" s="21"/>
      <c r="G65" s="21"/>
      <c r="H65" s="2"/>
    </row>
    <row r="66" spans="2:8" ht="21.75" customHeight="1" x14ac:dyDescent="0.35">
      <c r="B66" s="2"/>
      <c r="C66" s="21"/>
      <c r="D66" s="21"/>
      <c r="E66" s="21"/>
      <c r="F66" s="21"/>
      <c r="G66" s="21"/>
      <c r="H66" s="2"/>
    </row>
    <row r="67" spans="2:8" ht="21.75" customHeight="1" x14ac:dyDescent="0.35">
      <c r="B67" s="2"/>
      <c r="C67" s="21"/>
      <c r="D67" s="21"/>
      <c r="E67" s="21"/>
      <c r="F67" s="21"/>
      <c r="G67" s="21"/>
      <c r="H67" s="2"/>
    </row>
    <row r="68" spans="2:8" ht="21.75" customHeight="1" x14ac:dyDescent="0.35">
      <c r="B68" s="2"/>
      <c r="C68" s="21"/>
      <c r="D68" s="21"/>
      <c r="E68" s="21"/>
      <c r="F68" s="21"/>
      <c r="G68" s="21"/>
      <c r="H68" s="2"/>
    </row>
    <row r="69" spans="2:8" x14ac:dyDescent="0.35">
      <c r="B69" s="1"/>
      <c r="C69" s="1"/>
      <c r="D69" s="1"/>
      <c r="E69" s="1"/>
      <c r="F69" s="1"/>
      <c r="G69" s="1"/>
      <c r="H69" s="1"/>
    </row>
  </sheetData>
  <mergeCells count="20">
    <mergeCell ref="B2:H2"/>
    <mergeCell ref="C4:G4"/>
    <mergeCell ref="C6:G7"/>
    <mergeCell ref="D9:G9"/>
    <mergeCell ref="D10:G10"/>
    <mergeCell ref="D11:G11"/>
    <mergeCell ref="C30:G30"/>
    <mergeCell ref="C31:E31"/>
    <mergeCell ref="F31:G31"/>
    <mergeCell ref="C32:E32"/>
    <mergeCell ref="F32:G32"/>
    <mergeCell ref="C37:G46"/>
    <mergeCell ref="C48:G55"/>
    <mergeCell ref="C57:G68"/>
    <mergeCell ref="C33:E33"/>
    <mergeCell ref="F33:G33"/>
    <mergeCell ref="C34:E34"/>
    <mergeCell ref="F34:G34"/>
    <mergeCell ref="C35:E35"/>
    <mergeCell ref="F35:G35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aea3272-7051-4a41-8584-71a2f1c97885">
      <Terms xmlns="http://schemas.microsoft.com/office/infopath/2007/PartnerControls"/>
    </lcf76f155ced4ddcb4097134ff3c332f>
    <TaxCatchAll xmlns="f84bd2c3-b98d-486d-89c4-f630ed59715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3FB12BA5C8B74A817C4CEBCE02AAFD" ma:contentTypeVersion="13" ma:contentTypeDescription="Create a new document." ma:contentTypeScope="" ma:versionID="6ee14454023b0a314d69db2e10730f00">
  <xsd:schema xmlns:xsd="http://www.w3.org/2001/XMLSchema" xmlns:xs="http://www.w3.org/2001/XMLSchema" xmlns:p="http://schemas.microsoft.com/office/2006/metadata/properties" xmlns:ns2="6aea3272-7051-4a41-8584-71a2f1c97885" xmlns:ns3="f84bd2c3-b98d-486d-89c4-f630ed59715d" targetNamespace="http://schemas.microsoft.com/office/2006/metadata/properties" ma:root="true" ma:fieldsID="ca0039975b411340da5b0d227072d3d3" ns2:_="" ns3:_="">
    <xsd:import namespace="6aea3272-7051-4a41-8584-71a2f1c97885"/>
    <xsd:import namespace="f84bd2c3-b98d-486d-89c4-f630ed5971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ea3272-7051-4a41-8584-71a2f1c97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80f1dcce-c527-438c-b5ee-28b60350d3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4bd2c3-b98d-486d-89c4-f630ed59715d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6aeab67-6c32-4b90-9bc8-b3be124aabf3}" ma:internalName="TaxCatchAll" ma:showField="CatchAllData" ma:web="f84bd2c3-b98d-486d-89c4-f630ed5971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C4459E-5A99-41AD-B3AC-90E32E800E7A}">
  <ds:schemaRefs>
    <ds:schemaRef ds:uri="http://purl.org/dc/elements/1.1/"/>
    <ds:schemaRef ds:uri="http://www.w3.org/XML/1998/namespace"/>
    <ds:schemaRef ds:uri="http://schemas.microsoft.com/office/infopath/2007/PartnerControls"/>
    <ds:schemaRef ds:uri="f84bd2c3-b98d-486d-89c4-f630ed59715d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6aea3272-7051-4a41-8584-71a2f1c97885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895031A-815C-46D9-90A7-61BE38D5AB0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2E28FE-9DAD-481D-8C7D-116E3CF2A1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ea3272-7051-4a41-8584-71a2f1c97885"/>
    <ds:schemaRef ds:uri="f84bd2c3-b98d-486d-89c4-f630ed5971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Bienvenida</vt:lpstr>
      <vt:lpstr>El Caso</vt:lpstr>
      <vt:lpstr>Tu Análisis</vt:lpstr>
      <vt:lpstr>Aplica a Tu Negocio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Pineda Revolorio, Ana Maria</cp:lastModifiedBy>
  <cp:revision>0</cp:revision>
  <dcterms:created xsi:type="dcterms:W3CDTF">2026-05-04T19:43:16Z</dcterms:created>
  <dcterms:modified xsi:type="dcterms:W3CDTF">2026-08-03T21:41:40Z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0x010100363FB12BA5C8B74A817C4CEBCE02AAFD</vt:lpwstr>
  </property>
</Properties>
</file>